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Лист1!$A$1:$E$171</definedName>
  </definedNames>
  <calcPr calcId="125725"/>
</workbook>
</file>

<file path=xl/calcChain.xml><?xml version="1.0" encoding="utf-8"?>
<calcChain xmlns="http://schemas.openxmlformats.org/spreadsheetml/2006/main">
  <c r="C167" i="1"/>
  <c r="E29" i="2"/>
  <c r="F29"/>
  <c r="G29"/>
  <c r="H29"/>
  <c r="I29"/>
  <c r="J29"/>
  <c r="K29"/>
  <c r="L29"/>
  <c r="D29"/>
  <c r="E46" i="1" l="1"/>
  <c r="E164" l="1"/>
  <c r="E161"/>
  <c r="E152"/>
  <c r="D164"/>
  <c r="D161"/>
  <c r="D152"/>
  <c r="C164"/>
  <c r="C161"/>
  <c r="C152"/>
  <c r="C139"/>
  <c r="C126"/>
  <c r="C120"/>
  <c r="D107"/>
  <c r="E107"/>
  <c r="E102"/>
  <c r="E97"/>
  <c r="E89"/>
  <c r="C107"/>
  <c r="C104" s="1"/>
  <c r="C99"/>
  <c r="C102" s="1"/>
  <c r="C94"/>
  <c r="C97" s="1"/>
  <c r="D89"/>
  <c r="C89"/>
  <c r="D97" l="1"/>
  <c r="D102"/>
  <c r="D143"/>
  <c r="D153" s="1"/>
  <c r="E35"/>
  <c r="D165"/>
  <c r="E143"/>
  <c r="E108"/>
  <c r="C143"/>
  <c r="C153" s="1"/>
  <c r="E165"/>
  <c r="C165"/>
  <c r="C108"/>
  <c r="C75"/>
  <c r="D75"/>
  <c r="C70"/>
  <c r="C53"/>
  <c r="C49"/>
  <c r="E49"/>
  <c r="C46"/>
  <c r="C39"/>
  <c r="C29"/>
  <c r="C26"/>
  <c r="C23"/>
  <c r="C20"/>
  <c r="C14"/>
  <c r="D13"/>
  <c r="D39" l="1"/>
  <c r="D49"/>
  <c r="D46"/>
  <c r="E75"/>
  <c r="D108"/>
  <c r="E153"/>
  <c r="D14"/>
  <c r="E39"/>
  <c r="D53"/>
  <c r="C35"/>
  <c r="C40" s="1"/>
  <c r="D35"/>
  <c r="D70"/>
  <c r="C54"/>
  <c r="E53"/>
  <c r="E70"/>
  <c r="D40" l="1"/>
  <c r="D54"/>
  <c r="D167" s="1"/>
  <c r="E54"/>
  <c r="E40"/>
  <c r="E14"/>
  <c r="E167" l="1"/>
</calcChain>
</file>

<file path=xl/sharedStrings.xml><?xml version="1.0" encoding="utf-8"?>
<sst xmlns="http://schemas.openxmlformats.org/spreadsheetml/2006/main" count="251" uniqueCount="153">
  <si>
    <t>Информация об освоении финансовых средств по муниципальным программам</t>
  </si>
  <si>
    <t>Администрация городского округа Эгвекинот</t>
  </si>
  <si>
    <t>(наименование ответственного исполнителя)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</si>
  <si>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</si>
  <si>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№ п/п</t>
  </si>
  <si>
    <t>Наименование мероприятия</t>
  </si>
  <si>
    <t>всего по программе 
(тыс. руб.)</t>
  </si>
  <si>
    <t>Утверждено на 2016 год (тыс.руб.)</t>
  </si>
  <si>
    <t>Освоено  (тыс. руб.)</t>
  </si>
  <si>
    <t>1</t>
  </si>
  <si>
    <t>3</t>
  </si>
  <si>
    <t>5</t>
  </si>
  <si>
    <t>6</t>
  </si>
  <si>
    <t>7</t>
  </si>
  <si>
    <t>8</t>
  </si>
  <si>
    <t>9</t>
  </si>
  <si>
    <t>10</t>
  </si>
  <si>
    <t>4</t>
  </si>
  <si>
    <t>12</t>
  </si>
  <si>
    <t>Осуществление мер по противодействию терроризму и экстремизму</t>
  </si>
  <si>
    <t>Итого по программе</t>
  </si>
  <si>
    <t>Муниципальная программа «Поддержка жилищно-коммунального хозяйства и энергетики  городского округа Эгвекинот на 2016-2018 годы»</t>
  </si>
  <si>
    <t>Подпрограмма «Поддержка жилищно-коммунального хозяйства»</t>
  </si>
  <si>
    <t>Убытки по низкорентабельным баням</t>
  </si>
  <si>
    <t>2</t>
  </si>
  <si>
    <t>Субсидия на возмещение организациям ЖКХ разницы в стоимости топлива</t>
  </si>
  <si>
    <t>за счет средств окружного бюджета</t>
  </si>
  <si>
    <t>за счет средств местного бюджета</t>
  </si>
  <si>
    <t>Субсидия на возмещение организациям ЖКХ части расходов по приобретенной тепловой энергии</t>
  </si>
  <si>
    <t>Субсидия на выполнение ремонтных работ на объектах коммунальной инфраструктуры в рамках подготовки к работе в зимних условиях</t>
  </si>
  <si>
    <t>Субсидия на укрепление и оснащение материально-технической базы организаций ЖКХ</t>
  </si>
  <si>
    <t>Субсидия на возмещение части расходов организациям ЖКХ по приобретенной электрической энергии</t>
  </si>
  <si>
    <t>Всего по подпрограмме</t>
  </si>
  <si>
    <t>Подпрограмма «Субсидирование предприятий жилищно-коммунального хозяйства»</t>
  </si>
  <si>
    <t>Субсидирование предприятий ЖКХ</t>
  </si>
  <si>
    <t>Субсидирование ритуальных услуг</t>
  </si>
  <si>
    <t>Муниципальная программа «Развитие транспортной инфраструктуры городского округа Эгвекинот на 2016-2018 годы»</t>
  </si>
  <si>
    <t>Подпрограмма «Субсидирование пассажирских перевозок»</t>
  </si>
  <si>
    <t>Субсидирование пассажирских перевозок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</si>
  <si>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</si>
  <si>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</si>
  <si>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Подпрограмма «Содержание вертолетных площадок»</t>
  </si>
  <si>
    <t>Содержание вертолетных площадок</t>
  </si>
  <si>
    <t>Обустройство ВПП для легкомоторной авиации</t>
  </si>
  <si>
    <t>Муниципальная программа «Содержание, развитие и ремонт инфраструктуры городского округа Эгвекинот на 2016-2018 годы»</t>
  </si>
  <si>
    <t>Мероприятия по капитальному ремонту жилищного фонда</t>
  </si>
  <si>
    <t>Мероприятия по содержанию дорог</t>
  </si>
  <si>
    <t>Мероприятия по освещению улиц</t>
  </si>
  <si>
    <t>Мероприятия по озеленению улиц</t>
  </si>
  <si>
    <t>Мероприятия по содержанию кладбищ</t>
  </si>
  <si>
    <t>Мероприятия по прочему благоустройству</t>
  </si>
  <si>
    <t>Мероприятия по захоронению и утилизации ТБО</t>
  </si>
  <si>
    <t>Проведение мероприятий по отлову и содержанию безнадзорных животных</t>
  </si>
  <si>
    <t>Ремонт, модернизация и реконструкция автомобильных дорог и инженерных сооружений на них</t>
  </si>
  <si>
    <t>Ремонт, модернизация и реконструкция инженерно-технических сетей</t>
  </si>
  <si>
    <t>Подготовка пректной, проектно-сметной документации в целях реконструкции, модернизации и капитального ремонта объектов капитального строительства</t>
  </si>
  <si>
    <t>Взносы на капитальный ремонт общего имущества многоквартирных домов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</si>
  <si>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</si>
  <si>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Обеспечение пожарной безопасности и защиты населения</t>
  </si>
  <si>
    <t>за 2016 год</t>
  </si>
  <si>
    <t>Управление финансов, экономики и имущественных отношений городского округа Эгвекинот</t>
  </si>
  <si>
    <t>Муниципальная программа «Стимулирование экономической активности населения городского округа Эгвекинот на 2016-2018 годы»</t>
  </si>
  <si>
    <t>Подпрограмма "Муниципальная поддержка малого и среднего предпринимательства"</t>
  </si>
  <si>
    <t>Финансовая поддержка субъектов малого и среднего предпринимательства</t>
  </si>
  <si>
    <t>Муниципальная программа «Поддержка развития пищевой промышленности и торговли в городском округе Эгвекинот на 2016-2018 годы»</t>
  </si>
  <si>
    <t>Подпрограмма "Финансовая поддержка производителей социально-значимых видов хлеба"</t>
  </si>
  <si>
    <t>Финансовая поддержка производителей социально-значимых видов хлеба</t>
  </si>
  <si>
    <t>Подпрограмма "Финансовая поддержка торговых предприятий реализующих населению социально значимые продовольственные товары"</t>
  </si>
  <si>
    <t>Предоставление финансовой поддержки торговым предприятиям, реализующих населению социально значимые продовольственные товар</t>
  </si>
  <si>
    <t>Подпрограмма «Финансовая поддержка производителей молочной продукции»</t>
  </si>
  <si>
    <t>Субсидия на финансовую поддержку производителей молочной продукции</t>
  </si>
  <si>
    <t>Управление социальной политики городского округа Эгвекинот</t>
  </si>
  <si>
    <t>Утверждено на 2016 г.
(тыс. руб.)</t>
  </si>
  <si>
    <t>Подпрограмма "Обеспечение государственных гарантий и развитие современной инфраструктуры образования, культуры и молодежной политики"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</si>
  <si>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том числе:</t>
  </si>
  <si>
    <t>Моложежная политика и организация отдыха детей</t>
  </si>
  <si>
    <t>Мероприятия по проведению оздоровительной  компании детей, находящихся в трудной жизненной ситуации</t>
  </si>
  <si>
    <t>Расходы на обеспечение проведения районных олимпиад</t>
  </si>
  <si>
    <t>Обеспечение образовательным учреждениям доступа к сети интернета</t>
  </si>
  <si>
    <t>Приобретение учебников  для образовательных учреждений</t>
  </si>
  <si>
    <t>Проведение районных культурно -массовых мероприятий</t>
  </si>
  <si>
    <t>Пополнение книжных фондов муниципальных библиотек</t>
  </si>
  <si>
    <t>Проведение государственной итоговой отестации, олимпиад и моноторинга в сфере образования</t>
  </si>
  <si>
    <t>11</t>
  </si>
  <si>
    <t>Компенсация расходов на оплату стоимости проезда и провоза багажа к месту использования отпуска и обратно</t>
  </si>
  <si>
    <t>13</t>
  </si>
  <si>
    <t>Компенсация расходов связанных с переездом</t>
  </si>
  <si>
    <t>14</t>
  </si>
  <si>
    <t>за счет средств федерального бюджета</t>
  </si>
  <si>
    <t xml:space="preserve"> Подпрограмма "Финансовое обеспечение муниципального задания на оказание муниципальных услуг (выполнение работ)"</t>
  </si>
  <si>
    <t>Расходы на обеспечение деятельности (оказание услуг) детских дошкольных учреждений</t>
  </si>
  <si>
    <t>Финансов.обеспечен.выполнения муниципального задания  школами-детскими садами и школами (начальной,неполной средней и средней)</t>
  </si>
  <si>
    <t xml:space="preserve">Финансов.обеспечен.выполнения муниципального задания  учреждениями по внешкольной работе с детьми </t>
  </si>
  <si>
    <t xml:space="preserve">Финансов.обеспечен.выполнения муниципального задания  специальной (коррекционной) общеобразовательной  школой-интернат </t>
  </si>
  <si>
    <t>Расходы на обеспечение деятельности (оказание услуг) учреждений культуры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</si>
  <si>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</si>
  <si>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</si>
  <si>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Муниципальная программа «Развитие физической культуры и спорта в городском округе Эгвекинот на 2016-2018 годы»</t>
  </si>
  <si>
    <t>Подпрограмма "Развитие физической культуры и спорта"</t>
  </si>
  <si>
    <t>Проведение официальных спортивно-массовых мероприятий</t>
  </si>
  <si>
    <t>Компенсация расходов, связанных с переездом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(Предоставление субсидий бюджетным, автономным учреждениям и иным некоммерческим организациям)</t>
  </si>
  <si>
    <t>Участие юношеской команды по хоккею городского округа Эгвекинот (победителей окружного турнира по хоккею 2016 года) в учебно-тренировочных сборах в городе Хабаровске</t>
  </si>
  <si>
    <t>Расходы на обеспечение деятельности (оказание услуг) учреждений, осуществляющих деятельность в области физической культуры и спорта</t>
  </si>
  <si>
    <t>Муниципальная программа "Развитие  образования, культуры и молодежной политики в городском округе Эгвекинот на 2016-2018 годы"</t>
  </si>
  <si>
    <r>
      <t xml:space="preserve">                                           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 (подпись)</t>
    </r>
  </si>
  <si>
    <r>
      <t xml:space="preserve">Начальник Управления ФЭИ                            </t>
    </r>
    <r>
      <rPr>
        <u/>
        <sz val="10"/>
        <rFont val="Times New Roman"/>
        <family val="1"/>
        <charset val="204"/>
      </rPr>
      <t xml:space="preserve">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А.В. Шпак</t>
    </r>
  </si>
  <si>
    <t>Критерии</t>
  </si>
  <si>
    <t>Варианты оценки</t>
  </si>
  <si>
    <t>Вес критерия</t>
  </si>
  <si>
    <t>1. Актуальность на настоящий момент муниципальной программы в целом и ее подпрограмм и мероприятий в соответствии с приоритетами социально-экономического развития Российской Федерации, Чукотского автономного округа, городского округа Эгвекинот</t>
  </si>
  <si>
    <t>Соответствует</t>
  </si>
  <si>
    <t>Не соответствует</t>
  </si>
  <si>
    <t>2. Соответствие достигнутых в отчетном году целевых индикаторов (показателей) целевым индикаторам (показателям), утвержденным в муниципальной программе</t>
  </si>
  <si>
    <t>Отношение достигнутых целевых показателей к целевым показателям, утвержденным программой</t>
  </si>
  <si>
    <t>3. Выполнение подпрограмм и мероприятий муниципальной программы в отчетном году</t>
  </si>
  <si>
    <t>Доля выполненных мероприятий от общего числа запланированных мероприятий (невыполненным, признается также и мероприятие, выполненное менее чем на 80% в стоимостном выражении от запланированного)</t>
  </si>
  <si>
    <t>4. Осуществление ввода в действие объектов капитального строительства (реконструкции, капитального ремонта), предусмотренных в программе в отчетном году</t>
  </si>
  <si>
    <t>Доля выполненных мероприятий от общего числа запланированных мероприятий</t>
  </si>
  <si>
    <t>5. Выполнение мероприятий муниципальной программы с начала ее реализации</t>
  </si>
  <si>
    <t>Доля выполненных мероприятий от общего числа запланированных мероприятий (невыполненным признается также и мероприятие, выполненное менее чем на 80% в стоимостном выражении от запланированного)</t>
  </si>
  <si>
    <t>6. Осуществление ввода в действие объектов капитального строительства (реконструкции, капитального ремонта), предусмотренных в программе с начала ее реализации</t>
  </si>
  <si>
    <t>7. Уровень фактического финансового обеспечения муниципальной программы в отчетном финансовом году</t>
  </si>
  <si>
    <t>Отношение фактического объема финансирования к объему финансирования, запланированному программой</t>
  </si>
  <si>
    <t>8. Уровень фактического финансового обеспечения муниципальной программы с начала ее реализации</t>
  </si>
  <si>
    <t>ИТОГО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</si>
  <si>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</si>
  <si>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</si>
  <si>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</si>
  <si>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</si>
  <si>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</si>
  <si>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</si>
  <si>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</si>
  <si>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</si>
  <si>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</si>
  <si>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3*- Стимулирование экономической активности населения городского округа Эгвекинот на 2016-2018г.</t>
  </si>
  <si>
    <t>9* - Обеспечение пожарной безопасности и защиты населения городского округа Эгвекинот на 2016-2018г.</t>
  </si>
  <si>
    <t>8* - Поддержка развития пищевой промышленности и торговли в городском округе Эгвекинот на 2016-2018г.</t>
  </si>
  <si>
    <t>7* - Содержание, развитие и ремонт инфраструктуры городского округа эгвекинот на 2016-2018г.</t>
  </si>
  <si>
    <t>6* - Развитие транспортной инфраструктуры городского округа Эгвекинот на 2016-2018г.</t>
  </si>
  <si>
    <t>5* - Поддержка жилищьно-коммунального хозяйства и энергетики городского округа Эгвекинот на 2016-2018г.</t>
  </si>
  <si>
    <t>4* - Развитие физической культуры и спорта в городском округе Эгвекинот на 2016-2018г.</t>
  </si>
  <si>
    <t>2* - Развитие образования, культуры и молодежной политики в городском округе Эгвекинот на 2016-2018г.</t>
  </si>
  <si>
    <t>1* - Профилактика терроризма и экстремизма, а так же минимизация и (или) ликвидация последствий проявлений терроризма и экстремизма на территории городского округа Эгвекинот на 2016-2018г.</t>
  </si>
  <si>
    <t>Финансов.обеспечен.выполнения муниципального задания детскими дошкольными учреждениями (окружной бюджет)</t>
  </si>
  <si>
    <t>Финансов.обеспечен.выполнения муниципального задания  школами-детскими садами и школами (начальной,неполной средней и средней) (окружной бюджет)</t>
  </si>
  <si>
    <t>Финансов.обеспечен.выполнения муниципального задания  учреждениями по внешкольной работе с детьми (окружной бюджет)</t>
  </si>
  <si>
    <t>Финансов.обеспечен.выполнения муниципального задания  специальной (коррекционной) общеобразовательной  школой-интернат (окружной бюджет)</t>
  </si>
  <si>
    <t>Компенсация части платы за содержание ребенка  в образовательных организациях ЧАО,реализующих основную общеобразовательную программу дошкольного образования (окружной бюджет)</t>
  </si>
  <si>
    <t>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 (окружной бюджет)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</si>
  <si>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</si>
  <si>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</t>
  </si>
  <si>
    <t>ВСЕГО РАСХОДЫ ПО МУНИЦИПАЛЬНЫМ ПРОГРАММАМ:</t>
  </si>
  <si>
    <t>1 марта 2017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</si>
</sst>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0">
    <xf numFmtId="0" fontId="0" fillId="0" borderId="0" xfId="0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wrapText="1"/>
    </xf>
    <xf numFmtId="165" fontId="6" fillId="3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left" wrapText="1"/>
    </xf>
    <xf numFmtId="165" fontId="8" fillId="4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wrapText="1"/>
    </xf>
    <xf numFmtId="0" fontId="8" fillId="0" borderId="0" xfId="0" applyFont="1" applyFill="1" applyAlignment="1"/>
    <xf numFmtId="49" fontId="6" fillId="0" borderId="3" xfId="0" applyNumberFormat="1" applyFont="1" applyFill="1" applyBorder="1" applyAlignment="1">
      <alignment horizontal="left" vertical="center" wrapText="1"/>
    </xf>
    <xf numFmtId="49" fontId="10" fillId="0" borderId="0" xfId="0" applyNumberFormat="1" applyFont="1"/>
    <xf numFmtId="0" fontId="11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center" vertical="center"/>
    </xf>
    <xf numFmtId="164" fontId="10" fillId="0" borderId="0" xfId="0" applyNumberFormat="1" applyFont="1" applyFill="1"/>
    <xf numFmtId="49" fontId="10" fillId="0" borderId="0" xfId="1" applyNumberFormat="1" applyFont="1"/>
    <xf numFmtId="0" fontId="11" fillId="0" borderId="0" xfId="1" applyFont="1" applyAlignment="1">
      <alignment wrapText="1"/>
    </xf>
    <xf numFmtId="164" fontId="10" fillId="0" borderId="0" xfId="1" applyNumberFormat="1" applyFont="1" applyAlignment="1">
      <alignment horizontal="center" vertical="center"/>
    </xf>
    <xf numFmtId="164" fontId="10" fillId="0" borderId="0" xfId="1" applyNumberFormat="1" applyFont="1" applyFill="1"/>
    <xf numFmtId="49" fontId="6" fillId="0" borderId="0" xfId="1" applyNumberFormat="1" applyFont="1" applyFill="1"/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9" fontId="7" fillId="0" borderId="3" xfId="1" applyNumberFormat="1" applyFont="1" applyFill="1" applyBorder="1" applyAlignment="1">
      <alignment horizontal="center"/>
    </xf>
    <xf numFmtId="49" fontId="7" fillId="0" borderId="3" xfId="1" applyNumberFormat="1" applyFont="1" applyFill="1" applyBorder="1" applyAlignment="1">
      <alignment horizontal="center" wrapText="1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center" vertical="center"/>
    </xf>
    <xf numFmtId="49" fontId="8" fillId="6" borderId="3" xfId="1" applyNumberFormat="1" applyFont="1" applyFill="1" applyBorder="1" applyAlignment="1">
      <alignment horizontal="center" vertical="center"/>
    </xf>
    <xf numFmtId="49" fontId="8" fillId="6" borderId="3" xfId="1" applyNumberFormat="1" applyFont="1" applyFill="1" applyBorder="1" applyAlignment="1">
      <alignment horizontal="left" wrapText="1"/>
    </xf>
    <xf numFmtId="165" fontId="8" fillId="6" borderId="3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/>
    <xf numFmtId="49" fontId="8" fillId="0" borderId="0" xfId="1" applyNumberFormat="1" applyFont="1" applyFill="1" applyBorder="1" applyAlignment="1">
      <alignment horizontal="left" wrapText="1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/>
    <xf numFmtId="0" fontId="8" fillId="0" borderId="0" xfId="1" applyFont="1" applyFill="1" applyAlignment="1"/>
    <xf numFmtId="0" fontId="6" fillId="0" borderId="10" xfId="1" applyFont="1" applyBorder="1" applyAlignment="1">
      <alignment vertical="center" wrapText="1"/>
    </xf>
    <xf numFmtId="0" fontId="9" fillId="0" borderId="3" xfId="1" applyFont="1" applyFill="1" applyBorder="1" applyAlignment="1">
      <alignment vertical="center" wrapText="1"/>
    </xf>
    <xf numFmtId="165" fontId="9" fillId="0" borderId="3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wrapText="1"/>
    </xf>
    <xf numFmtId="165" fontId="6" fillId="0" borderId="9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164" fontId="10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8" fillId="7" borderId="3" xfId="0" applyNumberFormat="1" applyFont="1" applyFill="1" applyBorder="1" applyAlignment="1">
      <alignment horizontal="center" vertical="center"/>
    </xf>
    <xf numFmtId="49" fontId="8" fillId="7" borderId="3" xfId="0" applyNumberFormat="1" applyFont="1" applyFill="1" applyBorder="1" applyAlignment="1">
      <alignment horizontal="left" vertical="center" wrapText="1"/>
    </xf>
    <xf numFmtId="165" fontId="8" fillId="7" borderId="3" xfId="0" applyNumberFormat="1" applyFont="1" applyFill="1" applyBorder="1" applyAlignment="1">
      <alignment horizontal="center" vertical="center"/>
    </xf>
    <xf numFmtId="49" fontId="8" fillId="7" borderId="3" xfId="0" applyNumberFormat="1" applyFont="1" applyFill="1" applyBorder="1" applyAlignment="1">
      <alignment horizontal="left" wrapText="1"/>
    </xf>
    <xf numFmtId="49" fontId="8" fillId="6" borderId="3" xfId="0" applyNumberFormat="1" applyFont="1" applyFill="1" applyBorder="1" applyAlignment="1">
      <alignment horizontal="center" vertical="center"/>
    </xf>
    <xf numFmtId="49" fontId="8" fillId="6" borderId="3" xfId="0" applyNumberFormat="1" applyFont="1" applyFill="1" applyBorder="1" applyAlignment="1">
      <alignment horizontal="left" wrapText="1"/>
    </xf>
    <xf numFmtId="165" fontId="8" fillId="6" borderId="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9" fontId="8" fillId="7" borderId="12" xfId="0" applyNumberFormat="1" applyFont="1" applyFill="1" applyBorder="1" applyAlignment="1">
      <alignment horizontal="left" wrapText="1"/>
    </xf>
    <xf numFmtId="49" fontId="6" fillId="7" borderId="3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165" fontId="0" fillId="0" borderId="0" xfId="0" applyNumberFormat="1"/>
    <xf numFmtId="0" fontId="13" fillId="0" borderId="0" xfId="0" applyFont="1" applyAlignment="1">
      <alignment wrapText="1"/>
    </xf>
    <xf numFmtId="0" fontId="16" fillId="0" borderId="3" xfId="0" applyFont="1" applyBorder="1" applyAlignment="1">
      <alignment wrapText="1"/>
    </xf>
    <xf numFmtId="0" fontId="0" fillId="0" borderId="3" xfId="0" applyBorder="1"/>
    <xf numFmtId="0" fontId="15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6" fillId="10" borderId="3" xfId="0" applyNumberFormat="1" applyFont="1" applyFill="1" applyBorder="1" applyAlignment="1">
      <alignment horizontal="center" vertical="center"/>
    </xf>
    <xf numFmtId="49" fontId="8" fillId="10" borderId="3" xfId="0" applyNumberFormat="1" applyFont="1" applyFill="1" applyBorder="1" applyAlignment="1">
      <alignment horizontal="left" wrapText="1"/>
    </xf>
    <xf numFmtId="165" fontId="8" fillId="1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0" xfId="1" applyNumberFormat="1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justify" vertical="top" wrapText="1"/>
    </xf>
    <xf numFmtId="0" fontId="17" fillId="0" borderId="3" xfId="0" applyFont="1" applyBorder="1" applyAlignment="1">
      <alignment horizontal="center" vertical="top" wrapText="1"/>
    </xf>
    <xf numFmtId="0" fontId="0" fillId="9" borderId="3" xfId="0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7" fillId="8" borderId="3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workbookViewId="0">
      <selection activeCell="H147" sqref="H1:H1048576"/>
    </sheetView>
  </sheetViews>
  <sheetFormatPr defaultRowHeight="15"/>
  <cols>
    <col min="1" max="1" width="5.7109375" bestFit="1" customWidth="1"/>
    <col min="2" max="2" width="82.7109375" customWidth="1"/>
    <col min="3" max="3" width="11.28515625" hidden="1" customWidth="1"/>
    <col min="4" max="4" width="12.7109375" bestFit="1" customWidth="1"/>
    <col min="5" max="5" width="13.85546875" customWidth="1"/>
  </cols>
  <sheetData>
    <row r="1" spans="1:5" ht="18.75" customHeight="1">
      <c r="A1" s="120" t="s">
        <v>0</v>
      </c>
      <c r="B1" s="120"/>
      <c r="C1" s="120"/>
      <c r="D1" s="120"/>
      <c r="E1" s="120"/>
    </row>
    <row r="2" spans="1:5" ht="18.75">
      <c r="A2" s="121" t="s">
        <v>59</v>
      </c>
      <c r="B2" s="121"/>
      <c r="C2" s="121"/>
      <c r="D2" s="121"/>
      <c r="E2" s="121"/>
    </row>
    <row r="3" spans="1:5" ht="15.75">
      <c r="A3" s="1"/>
      <c r="B3" s="1"/>
      <c r="C3" s="1"/>
      <c r="D3" s="1"/>
      <c r="E3" s="1"/>
    </row>
    <row r="4" spans="1:5" ht="18.75">
      <c r="A4" s="122" t="s">
        <v>1</v>
      </c>
      <c r="B4" s="122"/>
      <c r="C4" s="122"/>
      <c r="D4" s="122"/>
      <c r="E4" s="122"/>
    </row>
    <row r="5" spans="1:5">
      <c r="A5" s="123" t="s">
        <v>2</v>
      </c>
      <c r="B5" s="123"/>
      <c r="C5" s="123"/>
      <c r="D5" s="123"/>
      <c r="E5" s="123"/>
    </row>
    <row r="6" spans="1:5" ht="15.75">
      <c r="A6" s="2"/>
      <c r="B6" s="2"/>
      <c r="C6" s="2"/>
      <c r="D6" s="2"/>
      <c r="E6" s="2"/>
    </row>
    <row r="7" spans="1:5" ht="56.25" customHeight="1">
      <c r="A7" s="90" t="s">
        <v>3</v>
      </c>
      <c r="B7" s="90"/>
      <c r="C7" s="90"/>
      <c r="D7" s="90"/>
      <c r="E7" s="90"/>
    </row>
    <row r="8" spans="1:5" ht="15.75">
      <c r="A8" s="3"/>
      <c r="B8" s="4"/>
      <c r="C8" s="4"/>
      <c r="D8" s="5"/>
      <c r="E8" s="5"/>
    </row>
    <row r="9" spans="1:5">
      <c r="A9" s="124" t="s">
        <v>4</v>
      </c>
      <c r="B9" s="125" t="s">
        <v>5</v>
      </c>
      <c r="C9" s="116" t="s">
        <v>6</v>
      </c>
      <c r="D9" s="126" t="s">
        <v>7</v>
      </c>
      <c r="E9" s="116" t="s">
        <v>8</v>
      </c>
    </row>
    <row r="10" spans="1:5">
      <c r="A10" s="124"/>
      <c r="B10" s="125"/>
      <c r="C10" s="116"/>
      <c r="D10" s="127"/>
      <c r="E10" s="129"/>
    </row>
    <row r="11" spans="1:5">
      <c r="A11" s="124"/>
      <c r="B11" s="125"/>
      <c r="C11" s="116"/>
      <c r="D11" s="128"/>
      <c r="E11" s="129"/>
    </row>
    <row r="12" spans="1:5">
      <c r="A12" s="6" t="s">
        <v>9</v>
      </c>
      <c r="B12" s="7">
        <v>2</v>
      </c>
      <c r="C12" s="6" t="s">
        <v>10</v>
      </c>
      <c r="D12" s="6" t="s">
        <v>10</v>
      </c>
      <c r="E12" s="6" t="s">
        <v>17</v>
      </c>
    </row>
    <row r="13" spans="1:5">
      <c r="A13" s="8" t="s">
        <v>9</v>
      </c>
      <c r="B13" s="9" t="s">
        <v>19</v>
      </c>
      <c r="C13" s="10">
        <v>5</v>
      </c>
      <c r="D13" s="11">
        <f>C13</f>
        <v>5</v>
      </c>
      <c r="E13" s="11">
        <v>0</v>
      </c>
    </row>
    <row r="14" spans="1:5">
      <c r="A14" s="12"/>
      <c r="B14" s="13" t="s">
        <v>20</v>
      </c>
      <c r="C14" s="14">
        <f t="shared" ref="C14:E14" si="0">SUM(C13)</f>
        <v>5</v>
      </c>
      <c r="D14" s="14">
        <f t="shared" si="0"/>
        <v>5</v>
      </c>
      <c r="E14" s="14">
        <f t="shared" si="0"/>
        <v>0</v>
      </c>
    </row>
    <row r="15" spans="1:5">
      <c r="A15" s="15"/>
      <c r="B15" s="16"/>
      <c r="C15" s="17"/>
      <c r="D15" s="17"/>
      <c r="E15" s="17"/>
    </row>
    <row r="16" spans="1:5" ht="28.5" customHeight="1">
      <c r="A16" s="90" t="s">
        <v>21</v>
      </c>
      <c r="B16" s="90"/>
      <c r="C16" s="90"/>
      <c r="D16" s="90"/>
      <c r="E16" s="90"/>
    </row>
    <row r="17" spans="1:5" ht="15.75">
      <c r="A17" s="3"/>
      <c r="B17" s="4"/>
      <c r="C17" s="4"/>
      <c r="D17" s="4"/>
      <c r="E17" s="4"/>
    </row>
    <row r="18" spans="1:5">
      <c r="A18" s="103" t="s">
        <v>22</v>
      </c>
      <c r="B18" s="103"/>
      <c r="C18" s="103"/>
      <c r="D18" s="103"/>
      <c r="E18" s="103"/>
    </row>
    <row r="19" spans="1:5">
      <c r="A19" s="8" t="s">
        <v>9</v>
      </c>
      <c r="B19" s="18" t="s">
        <v>23</v>
      </c>
      <c r="C19" s="10">
        <v>10184.5</v>
      </c>
      <c r="D19" s="11">
        <v>10184.5</v>
      </c>
      <c r="E19" s="11">
        <v>10184.5</v>
      </c>
    </row>
    <row r="20" spans="1:5">
      <c r="A20" s="108" t="s">
        <v>24</v>
      </c>
      <c r="B20" s="18" t="s">
        <v>25</v>
      </c>
      <c r="C20" s="10">
        <f t="shared" ref="C20" si="1">SUM(C21:C22)</f>
        <v>26610</v>
      </c>
      <c r="D20" s="11">
        <v>26610</v>
      </c>
      <c r="E20" s="11">
        <v>26609.899999999998</v>
      </c>
    </row>
    <row r="21" spans="1:5">
      <c r="A21" s="109"/>
      <c r="B21" s="19" t="s">
        <v>26</v>
      </c>
      <c r="C21" s="20">
        <v>26343.9</v>
      </c>
      <c r="D21" s="20">
        <v>26343.9</v>
      </c>
      <c r="E21" s="20">
        <v>26343.8</v>
      </c>
    </row>
    <row r="22" spans="1:5">
      <c r="A22" s="110"/>
      <c r="B22" s="19" t="s">
        <v>27</v>
      </c>
      <c r="C22" s="20">
        <v>266.10000000000002</v>
      </c>
      <c r="D22" s="20">
        <v>266.10000000000002</v>
      </c>
      <c r="E22" s="20">
        <v>266.10000000000002</v>
      </c>
    </row>
    <row r="23" spans="1:5">
      <c r="A23" s="108" t="s">
        <v>10</v>
      </c>
      <c r="B23" s="18" t="s">
        <v>28</v>
      </c>
      <c r="C23" s="10">
        <f t="shared" ref="C23" si="2">SUM(C24:C25)</f>
        <v>38383.800000000003</v>
      </c>
      <c r="D23" s="11">
        <v>38383.800000000003</v>
      </c>
      <c r="E23" s="11">
        <v>38383.800000000003</v>
      </c>
    </row>
    <row r="24" spans="1:5">
      <c r="A24" s="109"/>
      <c r="B24" s="19" t="s">
        <v>26</v>
      </c>
      <c r="C24" s="20">
        <v>38000</v>
      </c>
      <c r="D24" s="20">
        <v>38000</v>
      </c>
      <c r="E24" s="20">
        <v>38000</v>
      </c>
    </row>
    <row r="25" spans="1:5">
      <c r="A25" s="110"/>
      <c r="B25" s="19" t="s">
        <v>27</v>
      </c>
      <c r="C25" s="20">
        <v>383.8</v>
      </c>
      <c r="D25" s="20">
        <v>383.8</v>
      </c>
      <c r="E25" s="20">
        <v>383.8</v>
      </c>
    </row>
    <row r="26" spans="1:5" ht="25.5">
      <c r="A26" s="108" t="s">
        <v>17</v>
      </c>
      <c r="B26" s="18" t="s">
        <v>29</v>
      </c>
      <c r="C26" s="10">
        <f t="shared" ref="C26" si="3">SUM(C27:C28)</f>
        <v>25930</v>
      </c>
      <c r="D26" s="11">
        <v>25930</v>
      </c>
      <c r="E26" s="11">
        <v>25919.3</v>
      </c>
    </row>
    <row r="27" spans="1:5">
      <c r="A27" s="109"/>
      <c r="B27" s="19" t="s">
        <v>26</v>
      </c>
      <c r="C27" s="20">
        <v>24000</v>
      </c>
      <c r="D27" s="20">
        <v>24000</v>
      </c>
      <c r="E27" s="20">
        <v>23990</v>
      </c>
    </row>
    <row r="28" spans="1:5">
      <c r="A28" s="110"/>
      <c r="B28" s="19" t="s">
        <v>27</v>
      </c>
      <c r="C28" s="20">
        <v>1930</v>
      </c>
      <c r="D28" s="20">
        <v>1930</v>
      </c>
      <c r="E28" s="20">
        <v>1929.3</v>
      </c>
    </row>
    <row r="29" spans="1:5">
      <c r="A29" s="108" t="s">
        <v>11</v>
      </c>
      <c r="B29" s="18" t="s">
        <v>30</v>
      </c>
      <c r="C29" s="10">
        <f t="shared" ref="C29" si="4">SUM(C30:C31)</f>
        <v>18150</v>
      </c>
      <c r="D29" s="11">
        <v>18150</v>
      </c>
      <c r="E29" s="11">
        <v>17648.5</v>
      </c>
    </row>
    <row r="30" spans="1:5">
      <c r="A30" s="109"/>
      <c r="B30" s="19" t="s">
        <v>26</v>
      </c>
      <c r="C30" s="20">
        <v>16000</v>
      </c>
      <c r="D30" s="20">
        <v>16000</v>
      </c>
      <c r="E30" s="20">
        <v>16000</v>
      </c>
    </row>
    <row r="31" spans="1:5">
      <c r="A31" s="110"/>
      <c r="B31" s="19" t="s">
        <v>27</v>
      </c>
      <c r="C31" s="20">
        <v>2150</v>
      </c>
      <c r="D31" s="20">
        <v>2150</v>
      </c>
      <c r="E31" s="20">
        <v>1648.5</v>
      </c>
    </row>
    <row r="32" spans="1:5" ht="25.5">
      <c r="A32" s="133" t="s">
        <v>12</v>
      </c>
      <c r="B32" s="18" t="s">
        <v>31</v>
      </c>
      <c r="C32" s="20"/>
      <c r="D32" s="20">
        <v>25611.7</v>
      </c>
      <c r="E32" s="20">
        <v>25611.599999999999</v>
      </c>
    </row>
    <row r="33" spans="1:5">
      <c r="A33" s="134"/>
      <c r="B33" s="19" t="s">
        <v>26</v>
      </c>
      <c r="C33" s="20"/>
      <c r="D33" s="20">
        <v>25355.5</v>
      </c>
      <c r="E33" s="20">
        <v>25355.5</v>
      </c>
    </row>
    <row r="34" spans="1:5">
      <c r="A34" s="135"/>
      <c r="B34" s="19" t="s">
        <v>27</v>
      </c>
      <c r="C34" s="20"/>
      <c r="D34" s="20">
        <v>256.2</v>
      </c>
      <c r="E34" s="20">
        <v>256.10000000000002</v>
      </c>
    </row>
    <row r="35" spans="1:5">
      <c r="A35" s="12"/>
      <c r="B35" s="13" t="s">
        <v>32</v>
      </c>
      <c r="C35" s="14">
        <f t="shared" ref="C35" si="5">SUM(C19,C20,C23,C26,C29)</f>
        <v>119258.3</v>
      </c>
      <c r="D35" s="14">
        <f>SUM(D19,D20,D23,D26,D29,D32)</f>
        <v>144870</v>
      </c>
      <c r="E35" s="14">
        <f t="shared" ref="E35" si="6">SUM(E19,E20,E23,E26,E29,E32)</f>
        <v>144357.6</v>
      </c>
    </row>
    <row r="36" spans="1:5">
      <c r="A36" s="118" t="s">
        <v>33</v>
      </c>
      <c r="B36" s="119"/>
      <c r="C36" s="119"/>
      <c r="D36" s="119"/>
      <c r="E36" s="119"/>
    </row>
    <row r="37" spans="1:5">
      <c r="A37" s="8" t="s">
        <v>9</v>
      </c>
      <c r="B37" s="18" t="s">
        <v>34</v>
      </c>
      <c r="C37" s="21">
        <v>30003.5</v>
      </c>
      <c r="D37" s="11">
        <v>30003.5</v>
      </c>
      <c r="E37" s="11">
        <v>30003.5</v>
      </c>
    </row>
    <row r="38" spans="1:5">
      <c r="A38" s="8" t="s">
        <v>24</v>
      </c>
      <c r="B38" s="18" t="s">
        <v>35</v>
      </c>
      <c r="C38" s="11">
        <v>3663.7</v>
      </c>
      <c r="D38" s="11">
        <v>3719.8</v>
      </c>
      <c r="E38" s="11">
        <v>3626.1</v>
      </c>
    </row>
    <row r="39" spans="1:5">
      <c r="A39" s="12"/>
      <c r="B39" s="13" t="s">
        <v>32</v>
      </c>
      <c r="C39" s="14">
        <f t="shared" ref="C39:E39" si="7">SUM(C37:C38)</f>
        <v>33667.199999999997</v>
      </c>
      <c r="D39" s="14">
        <f t="shared" si="7"/>
        <v>33723.300000000003</v>
      </c>
      <c r="E39" s="14">
        <f t="shared" si="7"/>
        <v>33629.599999999999</v>
      </c>
    </row>
    <row r="40" spans="1:5">
      <c r="A40" s="12"/>
      <c r="B40" s="13" t="s">
        <v>20</v>
      </c>
      <c r="C40" s="14">
        <f t="shared" ref="C40" si="8">SUM(C35,C39)</f>
        <v>152925.5</v>
      </c>
      <c r="D40" s="14">
        <f>SUM(D35,D39)</f>
        <v>178593.3</v>
      </c>
      <c r="E40" s="14">
        <f t="shared" ref="E40" si="9">SUM(E35,E39)</f>
        <v>177987.20000000001</v>
      </c>
    </row>
    <row r="41" spans="1:5">
      <c r="A41" s="15"/>
      <c r="B41" s="16"/>
      <c r="C41" s="17"/>
      <c r="D41" s="17"/>
      <c r="E41" s="17"/>
    </row>
    <row r="42" spans="1:5" ht="34.5" customHeight="1">
      <c r="A42" s="90" t="s">
        <v>36</v>
      </c>
      <c r="B42" s="90"/>
      <c r="C42" s="90"/>
      <c r="D42" s="90"/>
      <c r="E42" s="90"/>
    </row>
    <row r="43" spans="1:5" ht="15.75">
      <c r="A43" s="22"/>
      <c r="B43" s="4"/>
      <c r="C43" s="4"/>
      <c r="D43" s="4"/>
      <c r="E43" s="4"/>
    </row>
    <row r="44" spans="1:5">
      <c r="A44" s="103" t="s">
        <v>37</v>
      </c>
      <c r="B44" s="103"/>
      <c r="C44" s="103"/>
      <c r="D44" s="103"/>
      <c r="E44" s="103"/>
    </row>
    <row r="45" spans="1:5">
      <c r="A45" s="8" t="s">
        <v>9</v>
      </c>
      <c r="B45" s="18" t="s">
        <v>38</v>
      </c>
      <c r="C45" s="11">
        <v>8345.1</v>
      </c>
      <c r="D45" s="11">
        <v>8345.1</v>
      </c>
      <c r="E45" s="11">
        <v>8345</v>
      </c>
    </row>
    <row r="46" spans="1:5">
      <c r="A46" s="12"/>
      <c r="B46" s="13" t="s">
        <v>32</v>
      </c>
      <c r="C46" s="14">
        <f t="shared" ref="C46:E46" si="10">SUM(C45)</f>
        <v>8345.1</v>
      </c>
      <c r="D46" s="14">
        <f t="shared" si="10"/>
        <v>8345.1</v>
      </c>
      <c r="E46" s="14">
        <f t="shared" si="10"/>
        <v>8345</v>
      </c>
    </row>
    <row r="47" spans="1:5">
      <c r="A47" s="118" t="s">
        <v>39</v>
      </c>
      <c r="B47" s="119"/>
      <c r="C47" s="119"/>
      <c r="D47" s="119"/>
      <c r="E47" s="119"/>
    </row>
    <row r="48" spans="1:5">
      <c r="A48" s="8" t="s">
        <v>9</v>
      </c>
      <c r="B48" s="18" t="s">
        <v>40</v>
      </c>
      <c r="C48" s="11">
        <v>5278.4</v>
      </c>
      <c r="D48" s="11">
        <v>5278.4</v>
      </c>
      <c r="E48" s="11">
        <v>5278.4</v>
      </c>
    </row>
    <row r="49" spans="1:5">
      <c r="A49" s="12"/>
      <c r="B49" s="13" t="s">
        <v>32</v>
      </c>
      <c r="C49" s="14">
        <f t="shared" ref="C49:E49" si="11">SUM(C48)</f>
        <v>5278.4</v>
      </c>
      <c r="D49" s="14">
        <f t="shared" si="11"/>
        <v>5278.4</v>
      </c>
      <c r="E49" s="14">
        <f t="shared" si="11"/>
        <v>5278.4</v>
      </c>
    </row>
    <row r="50" spans="1:5">
      <c r="A50" s="23"/>
      <c r="B50" s="117" t="s">
        <v>41</v>
      </c>
      <c r="C50" s="117"/>
      <c r="D50" s="117"/>
      <c r="E50" s="117"/>
    </row>
    <row r="51" spans="1:5">
      <c r="A51" s="8" t="s">
        <v>9</v>
      </c>
      <c r="B51" s="18" t="s">
        <v>42</v>
      </c>
      <c r="C51" s="11">
        <v>900</v>
      </c>
      <c r="D51" s="11">
        <v>900</v>
      </c>
      <c r="E51" s="11">
        <v>900</v>
      </c>
    </row>
    <row r="52" spans="1:5">
      <c r="A52" s="8" t="s">
        <v>24</v>
      </c>
      <c r="B52" s="18" t="s">
        <v>43</v>
      </c>
      <c r="C52" s="11"/>
      <c r="D52" s="11">
        <v>0</v>
      </c>
      <c r="E52" s="11">
        <v>0</v>
      </c>
    </row>
    <row r="53" spans="1:5">
      <c r="A53" s="12"/>
      <c r="B53" s="13" t="s">
        <v>32</v>
      </c>
      <c r="C53" s="14">
        <f t="shared" ref="C53:E53" si="12">SUM(C51:C52)</f>
        <v>900</v>
      </c>
      <c r="D53" s="14">
        <f t="shared" si="12"/>
        <v>900</v>
      </c>
      <c r="E53" s="14">
        <f t="shared" si="12"/>
        <v>900</v>
      </c>
    </row>
    <row r="54" spans="1:5">
      <c r="A54" s="12"/>
      <c r="B54" s="13" t="s">
        <v>20</v>
      </c>
      <c r="C54" s="14">
        <f t="shared" ref="C54:E54" si="13">SUM(C53,C46,C49)</f>
        <v>14523.5</v>
      </c>
      <c r="D54" s="14">
        <f t="shared" si="13"/>
        <v>14523.5</v>
      </c>
      <c r="E54" s="14">
        <f t="shared" si="13"/>
        <v>14523.4</v>
      </c>
    </row>
    <row r="55" spans="1:5">
      <c r="A55" s="15"/>
      <c r="B55" s="16"/>
      <c r="C55" s="17"/>
      <c r="D55" s="17"/>
      <c r="E55" s="17"/>
    </row>
    <row r="56" spans="1:5" ht="32.25" customHeight="1">
      <c r="A56" s="90" t="s">
        <v>44</v>
      </c>
      <c r="B56" s="90"/>
      <c r="C56" s="90"/>
      <c r="D56" s="90"/>
      <c r="E56" s="90"/>
    </row>
    <row r="57" spans="1:5">
      <c r="A57" s="24"/>
      <c r="B57" s="24"/>
      <c r="C57" s="24"/>
      <c r="D57" s="24"/>
      <c r="E57" s="24"/>
    </row>
    <row r="58" spans="1:5">
      <c r="A58" s="8" t="s">
        <v>9</v>
      </c>
      <c r="B58" s="18" t="s">
        <v>45</v>
      </c>
      <c r="C58" s="11">
        <v>29305.4</v>
      </c>
      <c r="D58" s="11">
        <v>29305.4</v>
      </c>
      <c r="E58" s="11">
        <v>29305.4</v>
      </c>
    </row>
    <row r="59" spans="1:5">
      <c r="A59" s="8" t="s">
        <v>24</v>
      </c>
      <c r="B59" s="18" t="s">
        <v>46</v>
      </c>
      <c r="C59" s="11">
        <v>10560.1</v>
      </c>
      <c r="D59" s="11">
        <v>10560.1</v>
      </c>
      <c r="E59" s="11">
        <v>10560</v>
      </c>
    </row>
    <row r="60" spans="1:5">
      <c r="A60" s="8" t="s">
        <v>10</v>
      </c>
      <c r="B60" s="25" t="s">
        <v>47</v>
      </c>
      <c r="C60" s="11">
        <v>7438.1</v>
      </c>
      <c r="D60" s="11">
        <v>7438.1</v>
      </c>
      <c r="E60" s="11">
        <v>7053.3</v>
      </c>
    </row>
    <row r="61" spans="1:5">
      <c r="A61" s="8" t="s">
        <v>17</v>
      </c>
      <c r="B61" s="25" t="s">
        <v>48</v>
      </c>
      <c r="C61" s="11">
        <v>0</v>
      </c>
      <c r="D61" s="11">
        <v>0</v>
      </c>
      <c r="E61" s="11">
        <v>0</v>
      </c>
    </row>
    <row r="62" spans="1:5">
      <c r="A62" s="8" t="s">
        <v>11</v>
      </c>
      <c r="B62" s="25" t="s">
        <v>49</v>
      </c>
      <c r="C62" s="11">
        <v>0</v>
      </c>
      <c r="D62" s="11">
        <v>0</v>
      </c>
      <c r="E62" s="11">
        <v>0</v>
      </c>
    </row>
    <row r="63" spans="1:5">
      <c r="A63" s="8" t="s">
        <v>17</v>
      </c>
      <c r="B63" s="25" t="s">
        <v>50</v>
      </c>
      <c r="C63" s="11">
        <v>10378.700000000001</v>
      </c>
      <c r="D63" s="11">
        <v>10378.700000000001</v>
      </c>
      <c r="E63" s="11">
        <v>9702.7000000000007</v>
      </c>
    </row>
    <row r="64" spans="1:5">
      <c r="A64" s="8" t="s">
        <v>11</v>
      </c>
      <c r="B64" s="25" t="s">
        <v>51</v>
      </c>
      <c r="C64" s="11">
        <v>3168.4</v>
      </c>
      <c r="D64" s="11">
        <v>3168.4</v>
      </c>
      <c r="E64" s="11">
        <v>3168.4</v>
      </c>
    </row>
    <row r="65" spans="1:5">
      <c r="A65" s="8" t="s">
        <v>12</v>
      </c>
      <c r="B65" s="18" t="s">
        <v>52</v>
      </c>
      <c r="C65" s="11">
        <v>963</v>
      </c>
      <c r="D65" s="11">
        <v>963</v>
      </c>
      <c r="E65" s="11">
        <v>0</v>
      </c>
    </row>
    <row r="66" spans="1:5">
      <c r="A66" s="8" t="s">
        <v>13</v>
      </c>
      <c r="B66" s="18" t="s">
        <v>53</v>
      </c>
      <c r="C66" s="11">
        <v>18139.400000000001</v>
      </c>
      <c r="D66" s="11">
        <v>18139.400000000001</v>
      </c>
      <c r="E66" s="11">
        <v>18139.400000000001</v>
      </c>
    </row>
    <row r="67" spans="1:5">
      <c r="A67" s="8" t="s">
        <v>14</v>
      </c>
      <c r="B67" s="18" t="s">
        <v>54</v>
      </c>
      <c r="C67" s="11">
        <v>0</v>
      </c>
      <c r="D67" s="11">
        <v>0</v>
      </c>
      <c r="E67" s="11">
        <v>0</v>
      </c>
    </row>
    <row r="68" spans="1:5" ht="25.5">
      <c r="A68" s="8" t="s">
        <v>15</v>
      </c>
      <c r="B68" s="18" t="s">
        <v>55</v>
      </c>
      <c r="C68" s="11">
        <v>680</v>
      </c>
      <c r="D68" s="11">
        <v>680</v>
      </c>
      <c r="E68" s="11">
        <v>679.8</v>
      </c>
    </row>
    <row r="69" spans="1:5">
      <c r="A69" s="8" t="s">
        <v>16</v>
      </c>
      <c r="B69" s="18" t="s">
        <v>56</v>
      </c>
      <c r="C69" s="11">
        <v>5436.3</v>
      </c>
      <c r="D69" s="11">
        <v>5436.3</v>
      </c>
      <c r="E69" s="11">
        <v>5436.2</v>
      </c>
    </row>
    <row r="70" spans="1:5">
      <c r="A70" s="12"/>
      <c r="B70" s="13" t="s">
        <v>20</v>
      </c>
      <c r="C70" s="14">
        <f t="shared" ref="C70:E70" si="14">SUM(C58:C69)</f>
        <v>86069.400000000009</v>
      </c>
      <c r="D70" s="14">
        <f t="shared" si="14"/>
        <v>86069.400000000009</v>
      </c>
      <c r="E70" s="14">
        <f t="shared" si="14"/>
        <v>84045.200000000012</v>
      </c>
    </row>
    <row r="71" spans="1:5">
      <c r="A71" s="26"/>
      <c r="B71" s="27"/>
      <c r="C71" s="28"/>
      <c r="D71" s="28"/>
      <c r="E71" s="29"/>
    </row>
    <row r="72" spans="1:5" ht="27.75" customHeight="1">
      <c r="A72" s="90" t="s">
        <v>57</v>
      </c>
      <c r="B72" s="90"/>
      <c r="C72" s="90"/>
      <c r="D72" s="90"/>
      <c r="E72" s="90"/>
    </row>
    <row r="73" spans="1:5" ht="15.75">
      <c r="A73" s="3"/>
      <c r="B73" s="4"/>
      <c r="C73" s="4"/>
      <c r="D73" s="5"/>
      <c r="E73" s="5"/>
    </row>
    <row r="74" spans="1:5">
      <c r="A74" s="8" t="s">
        <v>9</v>
      </c>
      <c r="B74" s="9" t="s">
        <v>58</v>
      </c>
      <c r="C74" s="11">
        <v>1500</v>
      </c>
      <c r="D74" s="11">
        <v>1500</v>
      </c>
      <c r="E74" s="11">
        <v>1500</v>
      </c>
    </row>
    <row r="75" spans="1:5">
      <c r="A75" s="12"/>
      <c r="B75" s="13" t="s">
        <v>20</v>
      </c>
      <c r="C75" s="14">
        <f t="shared" ref="C75:E75" si="15">SUM(C74)</f>
        <v>1500</v>
      </c>
      <c r="D75" s="14">
        <f t="shared" si="15"/>
        <v>1500</v>
      </c>
      <c r="E75" s="14">
        <f t="shared" si="15"/>
        <v>1500</v>
      </c>
    </row>
    <row r="76" spans="1:5">
      <c r="A76" s="15"/>
      <c r="B76" s="16"/>
      <c r="C76" s="55"/>
      <c r="D76" s="55"/>
      <c r="E76" s="55"/>
    </row>
    <row r="77" spans="1:5" ht="15.75">
      <c r="A77" s="112" t="s">
        <v>60</v>
      </c>
      <c r="B77" s="112"/>
      <c r="C77" s="112"/>
      <c r="D77" s="112"/>
      <c r="E77" s="112"/>
    </row>
    <row r="78" spans="1:5" ht="15.75">
      <c r="A78" s="113" t="s">
        <v>2</v>
      </c>
      <c r="B78" s="113"/>
      <c r="C78" s="113"/>
      <c r="D78" s="113"/>
      <c r="E78" s="113"/>
    </row>
    <row r="79" spans="1:5">
      <c r="A79" s="30"/>
      <c r="B79" s="31"/>
      <c r="C79" s="32"/>
      <c r="D79" s="33"/>
    </row>
    <row r="80" spans="1:5" ht="34.5" customHeight="1">
      <c r="A80" s="111" t="s">
        <v>61</v>
      </c>
      <c r="B80" s="111"/>
      <c r="C80" s="111"/>
      <c r="D80" s="111"/>
      <c r="E80" s="111"/>
    </row>
    <row r="81" spans="1:5" ht="15.75">
      <c r="A81" s="34"/>
      <c r="B81" s="35"/>
      <c r="C81" s="35"/>
      <c r="D81" s="36"/>
    </row>
    <row r="82" spans="1:5" ht="15" customHeight="1">
      <c r="A82" s="136" t="s">
        <v>4</v>
      </c>
      <c r="B82" s="139" t="s">
        <v>5</v>
      </c>
      <c r="C82" s="142" t="s">
        <v>7</v>
      </c>
      <c r="D82" s="142" t="s">
        <v>7</v>
      </c>
      <c r="E82" s="116" t="s">
        <v>8</v>
      </c>
    </row>
    <row r="83" spans="1:5">
      <c r="A83" s="137"/>
      <c r="B83" s="140"/>
      <c r="C83" s="143"/>
      <c r="D83" s="143"/>
      <c r="E83" s="116"/>
    </row>
    <row r="84" spans="1:5">
      <c r="A84" s="137"/>
      <c r="B84" s="140"/>
      <c r="C84" s="143"/>
      <c r="D84" s="143"/>
      <c r="E84" s="116"/>
    </row>
    <row r="85" spans="1:5">
      <c r="A85" s="138"/>
      <c r="B85" s="141"/>
      <c r="C85" s="144"/>
      <c r="D85" s="144"/>
      <c r="E85" s="116"/>
    </row>
    <row r="86" spans="1:5">
      <c r="A86" s="37" t="s">
        <v>9</v>
      </c>
      <c r="B86" s="38">
        <v>2</v>
      </c>
      <c r="C86" s="37" t="s">
        <v>10</v>
      </c>
      <c r="D86" s="38" t="s">
        <v>10</v>
      </c>
      <c r="E86" s="53" t="s">
        <v>17</v>
      </c>
    </row>
    <row r="87" spans="1:5">
      <c r="A87" s="114" t="s">
        <v>62</v>
      </c>
      <c r="B87" s="115"/>
      <c r="C87" s="115"/>
      <c r="D87" s="115"/>
      <c r="E87" s="115"/>
    </row>
    <row r="88" spans="1:5">
      <c r="A88" s="39" t="s">
        <v>9</v>
      </c>
      <c r="B88" s="40" t="s">
        <v>63</v>
      </c>
      <c r="C88" s="41">
        <v>100</v>
      </c>
      <c r="D88" s="41">
        <v>100</v>
      </c>
      <c r="E88" s="11">
        <v>0</v>
      </c>
    </row>
    <row r="89" spans="1:5">
      <c r="A89" s="42"/>
      <c r="B89" s="43" t="s">
        <v>20</v>
      </c>
      <c r="C89" s="44">
        <f t="shared" ref="C89:D89" si="16">SUM(C88)</f>
        <v>100</v>
      </c>
      <c r="D89" s="44">
        <f t="shared" si="16"/>
        <v>100</v>
      </c>
      <c r="E89" s="44">
        <f t="shared" ref="E89" si="17">SUM(E88)</f>
        <v>0</v>
      </c>
    </row>
    <row r="90" spans="1:5">
      <c r="A90" s="45"/>
      <c r="B90" s="46"/>
      <c r="C90" s="47"/>
      <c r="D90" s="48"/>
    </row>
    <row r="91" spans="1:5" ht="30" customHeight="1">
      <c r="A91" s="111" t="s">
        <v>64</v>
      </c>
      <c r="B91" s="111"/>
      <c r="C91" s="111"/>
      <c r="D91" s="111"/>
      <c r="E91" s="111"/>
    </row>
    <row r="92" spans="1:5">
      <c r="A92" s="49"/>
      <c r="B92" s="49"/>
      <c r="C92" s="49"/>
      <c r="D92" s="49"/>
    </row>
    <row r="93" spans="1:5">
      <c r="A93" s="114" t="s">
        <v>65</v>
      </c>
      <c r="B93" s="115"/>
      <c r="C93" s="115"/>
      <c r="D93" s="115"/>
      <c r="E93" s="115"/>
    </row>
    <row r="94" spans="1:5">
      <c r="A94" s="130" t="s">
        <v>9</v>
      </c>
      <c r="B94" s="50" t="s">
        <v>66</v>
      </c>
      <c r="C94" s="41">
        <f>SUM(C95:C96)</f>
        <v>10222.300000000001</v>
      </c>
      <c r="D94" s="41">
        <v>10222.300000000001</v>
      </c>
      <c r="E94" s="41">
        <v>10222.1</v>
      </c>
    </row>
    <row r="95" spans="1:5">
      <c r="A95" s="131"/>
      <c r="B95" s="51" t="s">
        <v>26</v>
      </c>
      <c r="C95" s="52">
        <v>8802.7000000000007</v>
      </c>
      <c r="D95" s="52">
        <v>8802.7000000000007</v>
      </c>
      <c r="E95" s="52">
        <v>8802.7000000000007</v>
      </c>
    </row>
    <row r="96" spans="1:5">
      <c r="A96" s="132"/>
      <c r="B96" s="51" t="s">
        <v>27</v>
      </c>
      <c r="C96" s="52">
        <v>1419.6</v>
      </c>
      <c r="D96" s="52">
        <v>1419.6</v>
      </c>
      <c r="E96" s="52">
        <v>1419.4</v>
      </c>
    </row>
    <row r="97" spans="1:5">
      <c r="A97" s="42"/>
      <c r="B97" s="43" t="s">
        <v>32</v>
      </c>
      <c r="C97" s="44">
        <f t="shared" ref="C97:D97" si="18">SUM(C94)</f>
        <v>10222.300000000001</v>
      </c>
      <c r="D97" s="44">
        <f t="shared" si="18"/>
        <v>10222.300000000001</v>
      </c>
      <c r="E97" s="44">
        <f t="shared" ref="E97" si="19">SUM(E94)</f>
        <v>10222.1</v>
      </c>
    </row>
    <row r="98" spans="1:5" ht="27" customHeight="1">
      <c r="A98" s="114" t="s">
        <v>67</v>
      </c>
      <c r="B98" s="115"/>
      <c r="C98" s="115"/>
      <c r="D98" s="115"/>
      <c r="E98" s="115"/>
    </row>
    <row r="99" spans="1:5" ht="25.5">
      <c r="A99" s="130" t="s">
        <v>9</v>
      </c>
      <c r="B99" s="50" t="s">
        <v>68</v>
      </c>
      <c r="C99" s="41">
        <f>SUM(C100:C101)</f>
        <v>38313.300000000003</v>
      </c>
      <c r="D99" s="41">
        <v>38313.300000000003</v>
      </c>
      <c r="E99" s="41">
        <v>38313.199999999997</v>
      </c>
    </row>
    <row r="100" spans="1:5">
      <c r="A100" s="131"/>
      <c r="B100" s="51" t="s">
        <v>26</v>
      </c>
      <c r="C100" s="52">
        <v>37930</v>
      </c>
      <c r="D100" s="52">
        <v>37930</v>
      </c>
      <c r="E100" s="52">
        <v>37930</v>
      </c>
    </row>
    <row r="101" spans="1:5">
      <c r="A101" s="132"/>
      <c r="B101" s="51" t="s">
        <v>27</v>
      </c>
      <c r="C101" s="52">
        <v>383.3</v>
      </c>
      <c r="D101" s="52">
        <v>383.3</v>
      </c>
      <c r="E101" s="52">
        <v>383.2</v>
      </c>
    </row>
    <row r="102" spans="1:5">
      <c r="A102" s="42"/>
      <c r="B102" s="43" t="s">
        <v>32</v>
      </c>
      <c r="C102" s="44">
        <f t="shared" ref="C102:D102" si="20">SUM(C99)</f>
        <v>38313.300000000003</v>
      </c>
      <c r="D102" s="44">
        <f t="shared" si="20"/>
        <v>38313.300000000003</v>
      </c>
      <c r="E102" s="44">
        <f t="shared" ref="E102" si="21">SUM(E99)</f>
        <v>38313.199999999997</v>
      </c>
    </row>
    <row r="103" spans="1:5">
      <c r="A103" s="114" t="s">
        <v>69</v>
      </c>
      <c r="B103" s="115"/>
      <c r="C103" s="115"/>
      <c r="D103" s="115"/>
      <c r="E103" s="115"/>
    </row>
    <row r="104" spans="1:5">
      <c r="A104" s="130" t="s">
        <v>9</v>
      </c>
      <c r="B104" s="50" t="s">
        <v>70</v>
      </c>
      <c r="C104" s="52">
        <f>C107</f>
        <v>178.6</v>
      </c>
      <c r="D104" s="52">
        <v>178.6</v>
      </c>
      <c r="E104" s="52">
        <v>171.5</v>
      </c>
    </row>
    <row r="105" spans="1:5">
      <c r="A105" s="131"/>
      <c r="B105" s="51" t="s">
        <v>26</v>
      </c>
      <c r="C105" s="52">
        <v>176.7</v>
      </c>
      <c r="D105" s="52">
        <v>176.7</v>
      </c>
      <c r="E105" s="52">
        <v>169.8</v>
      </c>
    </row>
    <row r="106" spans="1:5">
      <c r="A106" s="132"/>
      <c r="B106" s="51" t="s">
        <v>27</v>
      </c>
      <c r="C106" s="52">
        <v>1.9</v>
      </c>
      <c r="D106" s="52">
        <v>1.9</v>
      </c>
      <c r="E106" s="52">
        <v>1.7</v>
      </c>
    </row>
    <row r="107" spans="1:5">
      <c r="A107" s="42"/>
      <c r="B107" s="43" t="s">
        <v>32</v>
      </c>
      <c r="C107" s="44">
        <f>SUM(C105:C106)</f>
        <v>178.6</v>
      </c>
      <c r="D107" s="44">
        <f>SUM(D105:D106)</f>
        <v>178.6</v>
      </c>
      <c r="E107" s="44">
        <f>SUM(E105:E106)</f>
        <v>171.5</v>
      </c>
    </row>
    <row r="108" spans="1:5">
      <c r="A108" s="42"/>
      <c r="B108" s="43" t="s">
        <v>20</v>
      </c>
      <c r="C108" s="44">
        <f>SUM(C97,C102,C107)</f>
        <v>48714.200000000004</v>
      </c>
      <c r="D108" s="44">
        <f>SUM(D97,D102,D107)</f>
        <v>48714.200000000004</v>
      </c>
      <c r="E108" s="44">
        <f t="shared" ref="E108" si="22">SUM(E97,E102,E107)</f>
        <v>48706.799999999996</v>
      </c>
    </row>
    <row r="110" spans="1:5" ht="15.75">
      <c r="A110" s="91" t="s">
        <v>71</v>
      </c>
      <c r="B110" s="91"/>
      <c r="C110" s="91"/>
      <c r="D110" s="91"/>
      <c r="E110" s="91"/>
    </row>
    <row r="111" spans="1:5" ht="15.75">
      <c r="A111" s="92" t="s">
        <v>2</v>
      </c>
      <c r="B111" s="92"/>
      <c r="C111" s="92"/>
      <c r="D111" s="92"/>
      <c r="E111" s="92"/>
    </row>
    <row r="112" spans="1:5">
      <c r="A112" s="26"/>
      <c r="B112" s="56"/>
      <c r="C112" s="57"/>
      <c r="D112" s="57"/>
    </row>
    <row r="113" spans="1:5" ht="29.25" customHeight="1">
      <c r="A113" s="90" t="s">
        <v>103</v>
      </c>
      <c r="B113" s="90"/>
      <c r="C113" s="90"/>
      <c r="D113" s="90"/>
      <c r="E113" s="90"/>
    </row>
    <row r="114" spans="1:5" ht="15.75">
      <c r="A114" s="58"/>
      <c r="B114" s="4"/>
      <c r="C114" s="4"/>
      <c r="D114" s="5"/>
    </row>
    <row r="115" spans="1:5" ht="15" customHeight="1">
      <c r="A115" s="99" t="s">
        <v>4</v>
      </c>
      <c r="B115" s="96" t="s">
        <v>5</v>
      </c>
      <c r="C115" s="93" t="s">
        <v>72</v>
      </c>
      <c r="D115" s="93" t="s">
        <v>7</v>
      </c>
      <c r="E115" s="93" t="s">
        <v>8</v>
      </c>
    </row>
    <row r="116" spans="1:5">
      <c r="A116" s="100"/>
      <c r="B116" s="97"/>
      <c r="C116" s="94"/>
      <c r="D116" s="94"/>
      <c r="E116" s="94"/>
    </row>
    <row r="117" spans="1:5">
      <c r="A117" s="101"/>
      <c r="B117" s="98"/>
      <c r="C117" s="95"/>
      <c r="D117" s="95"/>
      <c r="E117" s="95"/>
    </row>
    <row r="118" spans="1:5">
      <c r="A118" s="6" t="s">
        <v>9</v>
      </c>
      <c r="B118" s="7">
        <v>2</v>
      </c>
      <c r="C118" s="6" t="s">
        <v>10</v>
      </c>
      <c r="D118" s="6" t="s">
        <v>10</v>
      </c>
      <c r="E118" s="6">
        <v>4</v>
      </c>
    </row>
    <row r="119" spans="1:5" ht="29.25" customHeight="1">
      <c r="A119" s="103" t="s">
        <v>73</v>
      </c>
      <c r="B119" s="103"/>
      <c r="C119" s="103"/>
      <c r="D119" s="103"/>
      <c r="E119" s="103"/>
    </row>
    <row r="120" spans="1:5" ht="76.5">
      <c r="A120" s="108" t="s">
        <v>9</v>
      </c>
      <c r="B120" s="59" t="s">
        <v>74</v>
      </c>
      <c r="C120" s="11">
        <f>SUM(C121:C124)</f>
        <v>376142.2</v>
      </c>
      <c r="D120" s="11">
        <v>376142.2</v>
      </c>
      <c r="E120" s="11">
        <v>376142.2</v>
      </c>
    </row>
    <row r="121" spans="1:5" ht="25.5">
      <c r="A121" s="109"/>
      <c r="B121" s="74" t="s">
        <v>143</v>
      </c>
      <c r="C121" s="54">
        <v>42575.3</v>
      </c>
      <c r="D121" s="54">
        <v>42575.3</v>
      </c>
      <c r="E121" s="54">
        <v>42575.3</v>
      </c>
    </row>
    <row r="122" spans="1:5" ht="25.5">
      <c r="A122" s="109"/>
      <c r="B122" s="25" t="s">
        <v>144</v>
      </c>
      <c r="C122" s="11">
        <v>242261.6</v>
      </c>
      <c r="D122" s="11">
        <v>242261.6</v>
      </c>
      <c r="E122" s="11">
        <v>242261.6</v>
      </c>
    </row>
    <row r="123" spans="1:5" ht="25.5">
      <c r="A123" s="109"/>
      <c r="B123" s="25" t="s">
        <v>145</v>
      </c>
      <c r="C123" s="11">
        <v>53919</v>
      </c>
      <c r="D123" s="11">
        <v>53919</v>
      </c>
      <c r="E123" s="11">
        <v>53919</v>
      </c>
    </row>
    <row r="124" spans="1:5" ht="25.5">
      <c r="A124" s="110"/>
      <c r="B124" s="60" t="s">
        <v>146</v>
      </c>
      <c r="C124" s="11">
        <v>37386.300000000003</v>
      </c>
      <c r="D124" s="11">
        <v>37386.300000000003</v>
      </c>
      <c r="E124" s="11">
        <v>37386.300000000003</v>
      </c>
    </row>
    <row r="125" spans="1:5">
      <c r="A125" s="8" t="s">
        <v>24</v>
      </c>
      <c r="B125" s="60" t="s">
        <v>75</v>
      </c>
      <c r="C125" s="11">
        <v>3460.2</v>
      </c>
      <c r="D125" s="11">
        <v>3460.2</v>
      </c>
      <c r="E125" s="11">
        <v>3460.1</v>
      </c>
    </row>
    <row r="126" spans="1:5" ht="25.5">
      <c r="A126" s="108" t="s">
        <v>10</v>
      </c>
      <c r="B126" s="61" t="s">
        <v>76</v>
      </c>
      <c r="C126" s="11">
        <f>SUM(C127:C128)</f>
        <v>2916.7</v>
      </c>
      <c r="D126" s="11">
        <v>2916.7</v>
      </c>
      <c r="E126" s="11">
        <v>2916.4</v>
      </c>
    </row>
    <row r="127" spans="1:5">
      <c r="A127" s="109"/>
      <c r="B127" s="61" t="s">
        <v>26</v>
      </c>
      <c r="C127" s="11">
        <v>2887.5</v>
      </c>
      <c r="D127" s="11">
        <v>2887.5</v>
      </c>
      <c r="E127" s="11">
        <v>2887.5</v>
      </c>
    </row>
    <row r="128" spans="1:5">
      <c r="A128" s="110"/>
      <c r="B128" s="61" t="s">
        <v>27</v>
      </c>
      <c r="C128" s="11">
        <v>29.2</v>
      </c>
      <c r="D128" s="11">
        <v>29.2</v>
      </c>
      <c r="E128" s="11">
        <v>28.9</v>
      </c>
    </row>
    <row r="129" spans="1:5">
      <c r="A129" s="8" t="s">
        <v>17</v>
      </c>
      <c r="B129" s="60" t="s">
        <v>77</v>
      </c>
      <c r="C129" s="11">
        <v>50</v>
      </c>
      <c r="D129" s="11">
        <v>50</v>
      </c>
      <c r="E129" s="11">
        <v>50</v>
      </c>
    </row>
    <row r="130" spans="1:5">
      <c r="A130" s="8" t="s">
        <v>11</v>
      </c>
      <c r="B130" s="60" t="s">
        <v>78</v>
      </c>
      <c r="C130" s="11">
        <v>1510</v>
      </c>
      <c r="D130" s="11">
        <v>1510</v>
      </c>
      <c r="E130" s="11">
        <v>1510</v>
      </c>
    </row>
    <row r="131" spans="1:5">
      <c r="A131" s="8" t="s">
        <v>12</v>
      </c>
      <c r="B131" s="62" t="s">
        <v>79</v>
      </c>
      <c r="C131" s="11">
        <v>109.8</v>
      </c>
      <c r="D131" s="11">
        <v>109.8</v>
      </c>
      <c r="E131" s="11">
        <v>109.8</v>
      </c>
    </row>
    <row r="132" spans="1:5">
      <c r="A132" s="8" t="s">
        <v>13</v>
      </c>
      <c r="B132" s="60" t="s">
        <v>80</v>
      </c>
      <c r="C132" s="11">
        <v>5399.9</v>
      </c>
      <c r="D132" s="11">
        <v>5399.9</v>
      </c>
      <c r="E132" s="11">
        <v>5399.9</v>
      </c>
    </row>
    <row r="133" spans="1:5">
      <c r="A133" s="8" t="s">
        <v>14</v>
      </c>
      <c r="B133" s="60" t="s">
        <v>81</v>
      </c>
      <c r="C133" s="11">
        <v>96.9</v>
      </c>
      <c r="D133" s="11">
        <v>96.9</v>
      </c>
      <c r="E133" s="11">
        <v>96.8</v>
      </c>
    </row>
    <row r="134" spans="1:5" ht="38.25">
      <c r="A134" s="8" t="s">
        <v>15</v>
      </c>
      <c r="B134" s="63" t="s">
        <v>147</v>
      </c>
      <c r="C134" s="11">
        <v>1310.7</v>
      </c>
      <c r="D134" s="11">
        <v>1310.7</v>
      </c>
      <c r="E134" s="11">
        <v>1225.9000000000001</v>
      </c>
    </row>
    <row r="135" spans="1:5">
      <c r="A135" s="8" t="s">
        <v>16</v>
      </c>
      <c r="B135" s="25" t="s">
        <v>82</v>
      </c>
      <c r="C135" s="11">
        <v>236.3</v>
      </c>
      <c r="D135" s="11">
        <v>236.3</v>
      </c>
      <c r="E135" s="11">
        <v>236.2</v>
      </c>
    </row>
    <row r="136" spans="1:5" ht="51">
      <c r="A136" s="8" t="s">
        <v>83</v>
      </c>
      <c r="B136" s="63" t="s">
        <v>148</v>
      </c>
      <c r="C136" s="11">
        <v>6351.8</v>
      </c>
      <c r="D136" s="11">
        <v>6351.8</v>
      </c>
      <c r="E136" s="11">
        <v>6339.7</v>
      </c>
    </row>
    <row r="137" spans="1:5" ht="25.5">
      <c r="A137" s="8" t="s">
        <v>18</v>
      </c>
      <c r="B137" s="63" t="s">
        <v>84</v>
      </c>
      <c r="C137" s="11">
        <v>17770.2</v>
      </c>
      <c r="D137" s="11">
        <v>17770.2</v>
      </c>
      <c r="E137" s="11">
        <v>17770</v>
      </c>
    </row>
    <row r="138" spans="1:5">
      <c r="A138" s="8" t="s">
        <v>85</v>
      </c>
      <c r="B138" s="63" t="s">
        <v>86</v>
      </c>
      <c r="C138" s="11">
        <v>2339.3000000000002</v>
      </c>
      <c r="D138" s="11">
        <v>2339.3000000000002</v>
      </c>
      <c r="E138" s="11">
        <v>2339.1999999999998</v>
      </c>
    </row>
    <row r="139" spans="1:5" ht="25.5">
      <c r="A139" s="108" t="s">
        <v>87</v>
      </c>
      <c r="B139" s="63" t="s">
        <v>149</v>
      </c>
      <c r="C139" s="11">
        <f>SUM(C140:C142)</f>
        <v>5420.9000000000005</v>
      </c>
      <c r="D139" s="11">
        <v>5420.9000000000005</v>
      </c>
      <c r="E139" s="11">
        <v>5420.9000000000005</v>
      </c>
    </row>
    <row r="140" spans="1:5">
      <c r="A140" s="109"/>
      <c r="B140" s="63" t="s">
        <v>88</v>
      </c>
      <c r="C140" s="11">
        <v>5170.3</v>
      </c>
      <c r="D140" s="11">
        <v>5170.3</v>
      </c>
      <c r="E140" s="11">
        <v>5170.3</v>
      </c>
    </row>
    <row r="141" spans="1:5">
      <c r="A141" s="109"/>
      <c r="B141" s="62" t="s">
        <v>26</v>
      </c>
      <c r="C141" s="11">
        <v>245.1</v>
      </c>
      <c r="D141" s="11">
        <v>245.1</v>
      </c>
      <c r="E141" s="11">
        <v>245.1</v>
      </c>
    </row>
    <row r="142" spans="1:5">
      <c r="A142" s="110"/>
      <c r="B142" s="75" t="s">
        <v>27</v>
      </c>
      <c r="C142" s="76">
        <v>5.5</v>
      </c>
      <c r="D142" s="76">
        <v>5.5</v>
      </c>
      <c r="E142" s="76">
        <v>5.5</v>
      </c>
    </row>
    <row r="143" spans="1:5">
      <c r="A143" s="64"/>
      <c r="B143" s="65" t="s">
        <v>32</v>
      </c>
      <c r="C143" s="66">
        <f>SUM(C120,C125,C126,C129,C130,C131,C132,C133,C134,C135,C136,C137,C138,C139)</f>
        <v>423114.90000000008</v>
      </c>
      <c r="D143" s="66">
        <f>SUM(D120,D125,D126,D129,D130,D131,D132,D133,D134,D135,D136,D137,D138,D139)</f>
        <v>423114.90000000008</v>
      </c>
      <c r="E143" s="66">
        <f>SUM(E120,E125,E126,E129,E130,E131,E132,E133,E134,E135,E136,E137,E138,E139)</f>
        <v>423017.10000000009</v>
      </c>
    </row>
    <row r="144" spans="1:5">
      <c r="A144" s="107" t="s">
        <v>89</v>
      </c>
      <c r="B144" s="107"/>
      <c r="C144" s="107"/>
      <c r="D144" s="107"/>
      <c r="E144" s="107"/>
    </row>
    <row r="145" spans="1:5">
      <c r="A145" s="108" t="s">
        <v>150</v>
      </c>
      <c r="B145" s="25" t="s">
        <v>90</v>
      </c>
      <c r="C145" s="11">
        <v>14677.8</v>
      </c>
      <c r="D145" s="11">
        <v>14677.8</v>
      </c>
      <c r="E145" s="11">
        <v>14677.8</v>
      </c>
    </row>
    <row r="146" spans="1:5" ht="25.5">
      <c r="A146" s="109"/>
      <c r="B146" s="74" t="s">
        <v>91</v>
      </c>
      <c r="C146" s="54">
        <v>122999.4</v>
      </c>
      <c r="D146" s="54">
        <v>122999.4</v>
      </c>
      <c r="E146" s="54">
        <v>122999.4</v>
      </c>
    </row>
    <row r="147" spans="1:5" ht="25.5">
      <c r="A147" s="109"/>
      <c r="B147" s="25" t="s">
        <v>92</v>
      </c>
      <c r="C147" s="11">
        <v>9725.7999999999993</v>
      </c>
      <c r="D147" s="11">
        <v>9725.7999999999993</v>
      </c>
      <c r="E147" s="11">
        <v>9725.7999999999993</v>
      </c>
    </row>
    <row r="148" spans="1:5" ht="25.5">
      <c r="A148" s="109"/>
      <c r="B148" s="25" t="s">
        <v>93</v>
      </c>
      <c r="C148" s="11">
        <v>10972.9</v>
      </c>
      <c r="D148" s="11">
        <v>10972.9</v>
      </c>
      <c r="E148" s="11">
        <v>10972.9</v>
      </c>
    </row>
    <row r="149" spans="1:5">
      <c r="A149" s="109"/>
      <c r="B149" s="25" t="s">
        <v>94</v>
      </c>
      <c r="C149" s="11">
        <v>53508.1</v>
      </c>
      <c r="D149" s="11">
        <v>53508.1</v>
      </c>
      <c r="E149" s="11">
        <v>53508.1</v>
      </c>
    </row>
    <row r="150" spans="1:5">
      <c r="A150" s="109"/>
      <c r="B150" s="25" t="s">
        <v>95</v>
      </c>
      <c r="C150" s="11">
        <v>10419.4</v>
      </c>
      <c r="D150" s="11">
        <v>10419.4</v>
      </c>
      <c r="E150" s="11">
        <v>10419.4</v>
      </c>
    </row>
    <row r="151" spans="1:5">
      <c r="A151" s="110"/>
      <c r="B151" s="25" t="s">
        <v>96</v>
      </c>
      <c r="C151" s="11">
        <v>18757.3</v>
      </c>
      <c r="D151" s="11">
        <v>18757.3</v>
      </c>
      <c r="E151" s="11">
        <v>18757.3</v>
      </c>
    </row>
    <row r="152" spans="1:5">
      <c r="A152" s="64"/>
      <c r="B152" s="67" t="s">
        <v>32</v>
      </c>
      <c r="C152" s="66">
        <f>SUM(C145:C151)</f>
        <v>241060.69999999995</v>
      </c>
      <c r="D152" s="66">
        <f>SUM(D145:D151)</f>
        <v>241060.69999999995</v>
      </c>
      <c r="E152" s="66">
        <f>SUM(E145:E151)</f>
        <v>241060.69999999995</v>
      </c>
    </row>
    <row r="153" spans="1:5">
      <c r="A153" s="68"/>
      <c r="B153" s="69" t="s">
        <v>20</v>
      </c>
      <c r="C153" s="70">
        <f>SUM(C143,C152)</f>
        <v>664175.60000000009</v>
      </c>
      <c r="D153" s="70">
        <f>SUM(D143,D152)</f>
        <v>664175.60000000009</v>
      </c>
      <c r="E153" s="70">
        <f>SUM(E143,E152)</f>
        <v>664077.80000000005</v>
      </c>
    </row>
    <row r="154" spans="1:5">
      <c r="A154" s="15"/>
      <c r="B154" s="16"/>
      <c r="C154" s="17"/>
      <c r="D154" s="17"/>
    </row>
    <row r="155" spans="1:5" ht="30" customHeight="1">
      <c r="A155" s="90" t="s">
        <v>97</v>
      </c>
      <c r="B155" s="90"/>
      <c r="C155" s="90"/>
      <c r="D155" s="90"/>
      <c r="E155" s="90"/>
    </row>
    <row r="156" spans="1:5">
      <c r="A156" s="106" t="s">
        <v>98</v>
      </c>
      <c r="B156" s="103"/>
      <c r="C156" s="103"/>
      <c r="D156" s="103"/>
      <c r="E156" s="103"/>
    </row>
    <row r="157" spans="1:5">
      <c r="A157" s="8" t="s">
        <v>9</v>
      </c>
      <c r="B157" s="25" t="s">
        <v>99</v>
      </c>
      <c r="C157" s="11">
        <v>1157.5999999999999</v>
      </c>
      <c r="D157" s="11">
        <v>1157.5999999999999</v>
      </c>
      <c r="E157" s="11">
        <v>1157.5</v>
      </c>
    </row>
    <row r="158" spans="1:5" ht="25.5">
      <c r="A158" s="8" t="s">
        <v>24</v>
      </c>
      <c r="B158" s="71" t="s">
        <v>84</v>
      </c>
      <c r="C158" s="11">
        <v>182.1</v>
      </c>
      <c r="D158" s="11">
        <v>182.1</v>
      </c>
      <c r="E158" s="11">
        <v>182.1</v>
      </c>
    </row>
    <row r="159" spans="1:5" ht="63.75">
      <c r="A159" s="8" t="s">
        <v>10</v>
      </c>
      <c r="B159" s="71" t="s">
        <v>100</v>
      </c>
      <c r="C159" s="11">
        <v>37.5</v>
      </c>
      <c r="D159" s="11">
        <v>37.5</v>
      </c>
      <c r="E159" s="11">
        <v>37.4</v>
      </c>
    </row>
    <row r="160" spans="1:5" ht="25.5">
      <c r="A160" s="8" t="s">
        <v>17</v>
      </c>
      <c r="B160" s="71" t="s">
        <v>101</v>
      </c>
      <c r="C160" s="11">
        <v>693.3</v>
      </c>
      <c r="D160" s="11">
        <v>693.3</v>
      </c>
      <c r="E160" s="11">
        <v>693.3</v>
      </c>
    </row>
    <row r="161" spans="1:5">
      <c r="A161" s="64"/>
      <c r="B161" s="72" t="s">
        <v>32</v>
      </c>
      <c r="C161" s="66">
        <f>SUM(C157:C160)</f>
        <v>2070.5</v>
      </c>
      <c r="D161" s="66">
        <f>SUM(D157:D160)</f>
        <v>2070.5</v>
      </c>
      <c r="E161" s="66">
        <f>SUM(E157:E160)</f>
        <v>2070.3000000000002</v>
      </c>
    </row>
    <row r="162" spans="1:5">
      <c r="A162" s="104" t="s">
        <v>89</v>
      </c>
      <c r="B162" s="105"/>
      <c r="C162" s="105"/>
      <c r="D162" s="105"/>
      <c r="E162" s="105"/>
    </row>
    <row r="163" spans="1:5" ht="26.25">
      <c r="A163" s="8" t="s">
        <v>150</v>
      </c>
      <c r="B163" s="9" t="s">
        <v>102</v>
      </c>
      <c r="C163" s="11">
        <v>16081.2</v>
      </c>
      <c r="D163" s="11">
        <v>16081.2</v>
      </c>
      <c r="E163" s="11">
        <v>16081.2</v>
      </c>
    </row>
    <row r="164" spans="1:5">
      <c r="A164" s="64"/>
      <c r="B164" s="72" t="s">
        <v>32</v>
      </c>
      <c r="C164" s="66">
        <f>SUM(C163:C163)</f>
        <v>16081.2</v>
      </c>
      <c r="D164" s="66">
        <f>SUM(D163:D163)</f>
        <v>16081.2</v>
      </c>
      <c r="E164" s="66">
        <f>SUM(E163:E163)</f>
        <v>16081.2</v>
      </c>
    </row>
    <row r="165" spans="1:5">
      <c r="A165" s="73"/>
      <c r="B165" s="67" t="s">
        <v>20</v>
      </c>
      <c r="C165" s="66">
        <f>SUM(C161,C164)</f>
        <v>18151.7</v>
      </c>
      <c r="D165" s="66">
        <f>SUM(D161,D164)</f>
        <v>18151.7</v>
      </c>
      <c r="E165" s="66">
        <f>SUM(E161,E164)</f>
        <v>18151.5</v>
      </c>
    </row>
    <row r="166" spans="1:5">
      <c r="A166" s="102"/>
      <c r="B166" s="102"/>
    </row>
    <row r="167" spans="1:5">
      <c r="A167" s="86"/>
      <c r="B167" s="87" t="s">
        <v>151</v>
      </c>
      <c r="C167" s="88">
        <f>SUM(C163,C166)</f>
        <v>16081.2</v>
      </c>
      <c r="D167" s="88">
        <f>SUM(D14,D40,D54,D70,D75,D89,D108,D153,D165)</f>
        <v>1011832.7000000001</v>
      </c>
      <c r="E167" s="88">
        <f>SUM(E14,E40,E54,E70,E75,E89,E108,E153,E165)</f>
        <v>1008991.9000000001</v>
      </c>
    </row>
    <row r="168" spans="1:5" ht="30" customHeight="1">
      <c r="A168" s="85"/>
      <c r="B168" s="85"/>
    </row>
    <row r="169" spans="1:5" ht="15" customHeight="1">
      <c r="A169" s="77"/>
      <c r="B169" s="89" t="s">
        <v>105</v>
      </c>
      <c r="C169" s="89"/>
      <c r="D169" s="89"/>
      <c r="E169" s="89"/>
    </row>
    <row r="170" spans="1:5" ht="10.5" customHeight="1">
      <c r="B170" s="78" t="s">
        <v>104</v>
      </c>
    </row>
    <row r="171" spans="1:5">
      <c r="B171" t="s">
        <v>152</v>
      </c>
    </row>
    <row r="172" spans="1:5">
      <c r="D172" s="79"/>
      <c r="E172" s="79"/>
    </row>
    <row r="173" spans="1:5">
      <c r="D173" s="79"/>
      <c r="E173" s="79"/>
    </row>
  </sheetData>
  <mergeCells count="59">
    <mergeCell ref="A26:A28"/>
    <mergeCell ref="A29:A31"/>
    <mergeCell ref="A32:A34"/>
    <mergeCell ref="A103:E103"/>
    <mergeCell ref="A98:E98"/>
    <mergeCell ref="A91:E91"/>
    <mergeCell ref="A82:A85"/>
    <mergeCell ref="B82:B85"/>
    <mergeCell ref="C82:C85"/>
    <mergeCell ref="D82:D85"/>
    <mergeCell ref="A93:E93"/>
    <mergeCell ref="A16:E16"/>
    <mergeCell ref="A42:E42"/>
    <mergeCell ref="A1:E1"/>
    <mergeCell ref="A2:E2"/>
    <mergeCell ref="A4:E4"/>
    <mergeCell ref="A5:E5"/>
    <mergeCell ref="A7:E7"/>
    <mergeCell ref="A9:A11"/>
    <mergeCell ref="B9:B11"/>
    <mergeCell ref="C9:C11"/>
    <mergeCell ref="D9:D11"/>
    <mergeCell ref="E9:E11"/>
    <mergeCell ref="A18:E18"/>
    <mergeCell ref="A36:E36"/>
    <mergeCell ref="A20:A22"/>
    <mergeCell ref="A23:A25"/>
    <mergeCell ref="A126:A128"/>
    <mergeCell ref="A139:A142"/>
    <mergeCell ref="A145:A151"/>
    <mergeCell ref="A44:E44"/>
    <mergeCell ref="A80:E80"/>
    <mergeCell ref="A77:E77"/>
    <mergeCell ref="A78:E78"/>
    <mergeCell ref="A87:E87"/>
    <mergeCell ref="E82:E85"/>
    <mergeCell ref="B50:E50"/>
    <mergeCell ref="A56:E56"/>
    <mergeCell ref="A72:E72"/>
    <mergeCell ref="A47:E47"/>
    <mergeCell ref="A104:A106"/>
    <mergeCell ref="A99:A101"/>
    <mergeCell ref="A94:A96"/>
    <mergeCell ref="B169:E169"/>
    <mergeCell ref="A113:E113"/>
    <mergeCell ref="A110:E110"/>
    <mergeCell ref="A111:E111"/>
    <mergeCell ref="E115:E117"/>
    <mergeCell ref="D115:D117"/>
    <mergeCell ref="C115:C117"/>
    <mergeCell ref="B115:B117"/>
    <mergeCell ref="A115:A117"/>
    <mergeCell ref="A166:B166"/>
    <mergeCell ref="A119:E119"/>
    <mergeCell ref="A162:E162"/>
    <mergeCell ref="A155:E155"/>
    <mergeCell ref="A156:E156"/>
    <mergeCell ref="A144:E144"/>
    <mergeCell ref="A120:A124"/>
  </mergeCells>
  <pageMargins left="0.70866141732283472" right="0.3" top="0.69" bottom="0.63" header="0.31496062992125984" footer="0.31496062992125984"/>
  <pageSetup paperSize="9" scale="80" fitToHeight="6" orientation="portrait" horizontalDpi="180" verticalDpi="180" r:id="rId1"/>
  <rowBreaks count="2" manualBreakCount="2">
    <brk id="109" max="4" man="1"/>
    <brk id="15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opLeftCell="A15" workbookViewId="0">
      <selection activeCell="N29" sqref="N29"/>
    </sheetView>
  </sheetViews>
  <sheetFormatPr defaultRowHeight="15"/>
  <cols>
    <col min="1" max="1" width="34.28515625" customWidth="1"/>
    <col min="2" max="2" width="26.140625" customWidth="1"/>
    <col min="3" max="3" width="17.28515625" customWidth="1"/>
    <col min="4" max="4" width="3" bestFit="1" customWidth="1"/>
    <col min="5" max="5" width="3.28515625" bestFit="1" customWidth="1"/>
    <col min="6" max="6" width="3" bestFit="1" customWidth="1"/>
    <col min="7" max="12" width="3.28515625" bestFit="1" customWidth="1"/>
  </cols>
  <sheetData>
    <row r="1" spans="1:14" ht="15.75">
      <c r="A1" s="83" t="s">
        <v>106</v>
      </c>
      <c r="B1" s="83" t="s">
        <v>107</v>
      </c>
      <c r="C1" s="83" t="s">
        <v>108</v>
      </c>
      <c r="D1" s="81" t="s">
        <v>125</v>
      </c>
      <c r="E1" s="81" t="s">
        <v>126</v>
      </c>
      <c r="F1" s="81" t="s">
        <v>127</v>
      </c>
      <c r="G1" s="81" t="s">
        <v>128</v>
      </c>
      <c r="H1" s="81" t="s">
        <v>129</v>
      </c>
      <c r="I1" s="81" t="s">
        <v>130</v>
      </c>
      <c r="J1" s="81" t="s">
        <v>131</v>
      </c>
      <c r="K1" s="81" t="s">
        <v>132</v>
      </c>
      <c r="L1" s="81" t="s">
        <v>133</v>
      </c>
      <c r="M1" s="80"/>
      <c r="N1" s="80"/>
    </row>
    <row r="2" spans="1:14" ht="15" customHeight="1">
      <c r="A2" s="145" t="s">
        <v>109</v>
      </c>
      <c r="B2" s="154" t="s">
        <v>110</v>
      </c>
      <c r="C2" s="148">
        <v>10</v>
      </c>
      <c r="D2" s="147">
        <v>10</v>
      </c>
      <c r="E2" s="147">
        <v>10</v>
      </c>
      <c r="F2" s="147">
        <v>10</v>
      </c>
      <c r="G2" s="147">
        <v>10</v>
      </c>
      <c r="H2" s="147">
        <v>10</v>
      </c>
      <c r="I2" s="147">
        <v>10</v>
      </c>
      <c r="J2" s="147">
        <v>10</v>
      </c>
      <c r="K2" s="147">
        <v>10</v>
      </c>
      <c r="L2" s="147">
        <v>10</v>
      </c>
    </row>
    <row r="3" spans="1:14" ht="15" customHeight="1">
      <c r="A3" s="145"/>
      <c r="B3" s="155"/>
      <c r="C3" s="148"/>
      <c r="D3" s="147"/>
      <c r="E3" s="147"/>
      <c r="F3" s="147"/>
      <c r="G3" s="147"/>
      <c r="H3" s="147"/>
      <c r="I3" s="147"/>
      <c r="J3" s="147"/>
      <c r="K3" s="147"/>
      <c r="L3" s="147"/>
    </row>
    <row r="4" spans="1:14" ht="15" customHeight="1">
      <c r="A4" s="145"/>
      <c r="B4" s="155"/>
      <c r="C4" s="148"/>
      <c r="D4" s="147"/>
      <c r="E4" s="147"/>
      <c r="F4" s="147"/>
      <c r="G4" s="147"/>
      <c r="H4" s="147"/>
      <c r="I4" s="147"/>
      <c r="J4" s="147"/>
      <c r="K4" s="147"/>
      <c r="L4" s="147"/>
    </row>
    <row r="5" spans="1:14" ht="15.75" customHeight="1">
      <c r="A5" s="145"/>
      <c r="B5" s="156"/>
      <c r="C5" s="148"/>
      <c r="D5" s="147"/>
      <c r="E5" s="147"/>
      <c r="F5" s="147"/>
      <c r="G5" s="147"/>
      <c r="H5" s="147"/>
      <c r="I5" s="147"/>
      <c r="J5" s="147"/>
      <c r="K5" s="147"/>
      <c r="L5" s="147"/>
    </row>
    <row r="6" spans="1:14" ht="32.25" customHeight="1">
      <c r="A6" s="145"/>
      <c r="B6" s="84" t="s">
        <v>111</v>
      </c>
      <c r="C6" s="148"/>
      <c r="D6" s="147"/>
      <c r="E6" s="147"/>
      <c r="F6" s="147"/>
      <c r="G6" s="147"/>
      <c r="H6" s="147"/>
      <c r="I6" s="147"/>
      <c r="J6" s="147"/>
      <c r="K6" s="147"/>
      <c r="L6" s="147"/>
    </row>
    <row r="7" spans="1:14">
      <c r="A7" s="145" t="s">
        <v>112</v>
      </c>
      <c r="B7" s="146" t="s">
        <v>113</v>
      </c>
      <c r="C7" s="148">
        <v>20</v>
      </c>
      <c r="D7" s="149">
        <v>20</v>
      </c>
      <c r="E7" s="149">
        <v>20</v>
      </c>
      <c r="F7" s="147">
        <v>20</v>
      </c>
      <c r="G7" s="149">
        <v>20</v>
      </c>
      <c r="H7" s="147">
        <v>20</v>
      </c>
      <c r="I7" s="149">
        <v>20</v>
      </c>
      <c r="J7" s="149">
        <v>20</v>
      </c>
      <c r="K7" s="149">
        <v>20</v>
      </c>
      <c r="L7" s="149">
        <v>20</v>
      </c>
    </row>
    <row r="8" spans="1:14" ht="32.25" customHeight="1">
      <c r="A8" s="145"/>
      <c r="B8" s="146"/>
      <c r="C8" s="148"/>
      <c r="D8" s="149"/>
      <c r="E8" s="149"/>
      <c r="F8" s="147"/>
      <c r="G8" s="149"/>
      <c r="H8" s="147"/>
      <c r="I8" s="149"/>
      <c r="J8" s="149"/>
      <c r="K8" s="149"/>
      <c r="L8" s="149"/>
    </row>
    <row r="9" spans="1:14" ht="23.25" customHeight="1">
      <c r="A9" s="145"/>
      <c r="B9" s="146"/>
      <c r="C9" s="148"/>
      <c r="D9" s="149"/>
      <c r="E9" s="149"/>
      <c r="F9" s="147"/>
      <c r="G9" s="149"/>
      <c r="H9" s="147"/>
      <c r="I9" s="149"/>
      <c r="J9" s="149"/>
      <c r="K9" s="149"/>
      <c r="L9" s="149"/>
    </row>
    <row r="10" spans="1:14" ht="15" customHeight="1">
      <c r="A10" s="145" t="s">
        <v>114</v>
      </c>
      <c r="B10" s="146" t="s">
        <v>115</v>
      </c>
      <c r="C10" s="148">
        <v>15</v>
      </c>
      <c r="D10" s="148">
        <v>0</v>
      </c>
      <c r="E10" s="148">
        <v>15</v>
      </c>
      <c r="F10" s="148">
        <v>0</v>
      </c>
      <c r="G10" s="148">
        <v>15</v>
      </c>
      <c r="H10" s="148">
        <v>15</v>
      </c>
      <c r="I10" s="148">
        <v>15</v>
      </c>
      <c r="J10" s="148">
        <v>15</v>
      </c>
      <c r="K10" s="148">
        <v>15</v>
      </c>
      <c r="L10" s="148">
        <v>15</v>
      </c>
    </row>
    <row r="11" spans="1:14" ht="15.75" customHeight="1">
      <c r="A11" s="145"/>
      <c r="B11" s="146"/>
      <c r="C11" s="148"/>
      <c r="D11" s="148"/>
      <c r="E11" s="148"/>
      <c r="F11" s="148"/>
      <c r="G11" s="148"/>
      <c r="H11" s="148"/>
      <c r="I11" s="148"/>
      <c r="J11" s="148"/>
      <c r="K11" s="148"/>
      <c r="L11" s="148"/>
    </row>
    <row r="12" spans="1:14" ht="15.75" customHeight="1">
      <c r="A12" s="145"/>
      <c r="B12" s="146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4" ht="57" customHeight="1">
      <c r="A13" s="145"/>
      <c r="B13" s="146"/>
      <c r="C13" s="148"/>
      <c r="D13" s="148"/>
      <c r="E13" s="148"/>
      <c r="F13" s="148"/>
      <c r="G13" s="148"/>
      <c r="H13" s="148"/>
      <c r="I13" s="148"/>
      <c r="J13" s="148"/>
      <c r="K13" s="148"/>
      <c r="L13" s="148"/>
    </row>
    <row r="14" spans="1:14" ht="15" customHeight="1">
      <c r="A14" s="145" t="s">
        <v>116</v>
      </c>
      <c r="B14" s="146" t="s">
        <v>117</v>
      </c>
      <c r="C14" s="148">
        <v>5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</row>
    <row r="15" spans="1:14" ht="15.75" customHeight="1">
      <c r="A15" s="145"/>
      <c r="B15" s="146"/>
      <c r="C15" s="148"/>
      <c r="D15" s="148"/>
      <c r="E15" s="148"/>
      <c r="F15" s="148"/>
      <c r="G15" s="148"/>
      <c r="H15" s="148"/>
      <c r="I15" s="148"/>
      <c r="J15" s="148"/>
      <c r="K15" s="148"/>
      <c r="L15" s="148"/>
    </row>
    <row r="16" spans="1:14" ht="39" customHeight="1">
      <c r="A16" s="145"/>
      <c r="B16" s="146"/>
      <c r="C16" s="148"/>
      <c r="D16" s="148"/>
      <c r="E16" s="148"/>
      <c r="F16" s="148"/>
      <c r="G16" s="148"/>
      <c r="H16" s="148"/>
      <c r="I16" s="148"/>
      <c r="J16" s="148"/>
      <c r="K16" s="148"/>
      <c r="L16" s="148"/>
    </row>
    <row r="17" spans="1:12" ht="15" customHeight="1">
      <c r="A17" s="145" t="s">
        <v>118</v>
      </c>
      <c r="B17" s="146" t="s">
        <v>119</v>
      </c>
      <c r="C17" s="148">
        <v>15</v>
      </c>
      <c r="D17" s="148">
        <v>0</v>
      </c>
      <c r="E17" s="148">
        <v>15</v>
      </c>
      <c r="F17" s="148">
        <v>0</v>
      </c>
      <c r="G17" s="148">
        <v>15</v>
      </c>
      <c r="H17" s="148">
        <v>15</v>
      </c>
      <c r="I17" s="148">
        <v>15</v>
      </c>
      <c r="J17" s="148">
        <v>15</v>
      </c>
      <c r="K17" s="148">
        <v>15</v>
      </c>
      <c r="L17" s="148">
        <v>15</v>
      </c>
    </row>
    <row r="18" spans="1:12" ht="39" customHeight="1">
      <c r="A18" s="145"/>
      <c r="B18" s="146"/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spans="1:12" ht="15.75" hidden="1" customHeight="1">
      <c r="A19" s="145"/>
      <c r="B19" s="146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2" ht="53.25" customHeight="1">
      <c r="A20" s="145"/>
      <c r="B20" s="146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2" ht="15" customHeight="1">
      <c r="A21" s="145" t="s">
        <v>120</v>
      </c>
      <c r="B21" s="146" t="s">
        <v>117</v>
      </c>
      <c r="C21" s="148">
        <v>5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  <c r="L21" s="148">
        <v>0</v>
      </c>
    </row>
    <row r="22" spans="1:12" ht="15.75" customHeight="1">
      <c r="A22" s="145"/>
      <c r="B22" s="146"/>
      <c r="C22" s="148"/>
      <c r="D22" s="148"/>
      <c r="E22" s="148"/>
      <c r="F22" s="148"/>
      <c r="G22" s="148"/>
      <c r="H22" s="148"/>
      <c r="I22" s="148"/>
      <c r="J22" s="148"/>
      <c r="K22" s="148"/>
      <c r="L22" s="148"/>
    </row>
    <row r="23" spans="1:12" ht="26.25" customHeight="1">
      <c r="A23" s="145"/>
      <c r="B23" s="146"/>
      <c r="C23" s="148"/>
      <c r="D23" s="148"/>
      <c r="E23" s="148"/>
      <c r="F23" s="148"/>
      <c r="G23" s="148"/>
      <c r="H23" s="148"/>
      <c r="I23" s="148"/>
      <c r="J23" s="148"/>
      <c r="K23" s="148"/>
      <c r="L23" s="148"/>
    </row>
    <row r="24" spans="1:12" ht="15" customHeight="1">
      <c r="A24" s="150" t="s">
        <v>121</v>
      </c>
      <c r="B24" s="146" t="s">
        <v>122</v>
      </c>
      <c r="C24" s="148">
        <v>15</v>
      </c>
      <c r="D24" s="148">
        <v>0</v>
      </c>
      <c r="E24" s="148">
        <v>15</v>
      </c>
      <c r="F24" s="148">
        <v>0</v>
      </c>
      <c r="G24" s="148">
        <v>15</v>
      </c>
      <c r="H24" s="148">
        <v>15</v>
      </c>
      <c r="I24" s="148">
        <v>15</v>
      </c>
      <c r="J24" s="148">
        <v>15</v>
      </c>
      <c r="K24" s="148">
        <v>15</v>
      </c>
      <c r="L24" s="148">
        <v>15</v>
      </c>
    </row>
    <row r="25" spans="1:12" ht="15.75" customHeight="1">
      <c r="A25" s="150"/>
      <c r="B25" s="146"/>
      <c r="C25" s="148"/>
      <c r="D25" s="148"/>
      <c r="E25" s="148"/>
      <c r="F25" s="148"/>
      <c r="G25" s="148"/>
      <c r="H25" s="148"/>
      <c r="I25" s="148"/>
      <c r="J25" s="148"/>
      <c r="K25" s="148"/>
      <c r="L25" s="148"/>
    </row>
    <row r="26" spans="1:12" ht="40.5" customHeight="1">
      <c r="A26" s="150"/>
      <c r="B26" s="146"/>
      <c r="C26" s="148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1:12" ht="15" customHeight="1">
      <c r="A27" s="145" t="s">
        <v>123</v>
      </c>
      <c r="B27" s="146" t="s">
        <v>122</v>
      </c>
      <c r="C27" s="148">
        <v>15</v>
      </c>
      <c r="D27" s="148">
        <v>0</v>
      </c>
      <c r="E27" s="148">
        <v>15</v>
      </c>
      <c r="F27" s="148">
        <v>0</v>
      </c>
      <c r="G27" s="148">
        <v>15</v>
      </c>
      <c r="H27" s="148">
        <v>15</v>
      </c>
      <c r="I27" s="148">
        <v>15</v>
      </c>
      <c r="J27" s="148">
        <v>15</v>
      </c>
      <c r="K27" s="148">
        <v>15</v>
      </c>
      <c r="L27" s="148">
        <v>15</v>
      </c>
    </row>
    <row r="28" spans="1:12" ht="67.5" customHeight="1">
      <c r="A28" s="145"/>
      <c r="B28" s="146"/>
      <c r="C28" s="148"/>
      <c r="D28" s="148"/>
      <c r="E28" s="148"/>
      <c r="F28" s="148"/>
      <c r="G28" s="148"/>
      <c r="H28" s="148"/>
      <c r="I28" s="148"/>
      <c r="J28" s="148"/>
      <c r="K28" s="148"/>
      <c r="L28" s="148"/>
    </row>
    <row r="29" spans="1:12">
      <c r="A29" s="151" t="s">
        <v>124</v>
      </c>
      <c r="B29" s="152"/>
      <c r="C29" s="153"/>
      <c r="D29" s="82">
        <f>SUM(D2:D28)</f>
        <v>30</v>
      </c>
      <c r="E29" s="82">
        <f t="shared" ref="E29:L29" si="0">SUM(E2:E28)</f>
        <v>90</v>
      </c>
      <c r="F29" s="82">
        <f t="shared" si="0"/>
        <v>30</v>
      </c>
      <c r="G29" s="82">
        <f t="shared" si="0"/>
        <v>90</v>
      </c>
      <c r="H29" s="82">
        <f t="shared" si="0"/>
        <v>90</v>
      </c>
      <c r="I29" s="82">
        <f t="shared" si="0"/>
        <v>90</v>
      </c>
      <c r="J29" s="82">
        <f t="shared" si="0"/>
        <v>90</v>
      </c>
      <c r="K29" s="82">
        <f t="shared" si="0"/>
        <v>90</v>
      </c>
      <c r="L29" s="82">
        <f t="shared" si="0"/>
        <v>90</v>
      </c>
    </row>
    <row r="31" spans="1:12" ht="30" customHeight="1">
      <c r="A31" s="159" t="s">
        <v>142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</row>
    <row r="32" spans="1:12">
      <c r="A32" s="157" t="s">
        <v>141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</row>
    <row r="33" spans="1:12">
      <c r="A33" s="157" t="s">
        <v>134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2">
      <c r="A34" s="157" t="s">
        <v>140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12">
      <c r="A35" s="157" t="s">
        <v>139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</row>
    <row r="36" spans="1:12">
      <c r="A36" s="157" t="s">
        <v>138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1:12">
      <c r="A37" s="157" t="s">
        <v>137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</row>
    <row r="38" spans="1:12">
      <c r="A38" s="157" t="s">
        <v>136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</row>
    <row r="39" spans="1:12">
      <c r="A39" s="157" t="s">
        <v>135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</row>
    <row r="40" spans="1:12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</row>
    <row r="41" spans="1:12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</row>
    <row r="42" spans="1:1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</row>
    <row r="43" spans="1:12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</row>
    <row r="44" spans="1:12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</row>
    <row r="45" spans="1:12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</row>
    <row r="46" spans="1:12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</row>
    <row r="47" spans="1:12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</row>
    <row r="48" spans="1:12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</row>
    <row r="49" spans="1:12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</row>
    <row r="50" spans="1:12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</row>
    <row r="51" spans="1:12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</row>
  </sheetData>
  <mergeCells count="118">
    <mergeCell ref="A49:L49"/>
    <mergeCell ref="A50:L50"/>
    <mergeCell ref="A51:L51"/>
    <mergeCell ref="A43:L43"/>
    <mergeCell ref="A44:L44"/>
    <mergeCell ref="A45:L45"/>
    <mergeCell ref="A46:L46"/>
    <mergeCell ref="A47:L47"/>
    <mergeCell ref="A48:L48"/>
    <mergeCell ref="A37:L37"/>
    <mergeCell ref="A38:L38"/>
    <mergeCell ref="A39:L39"/>
    <mergeCell ref="A40:L40"/>
    <mergeCell ref="A41:L41"/>
    <mergeCell ref="A42:L42"/>
    <mergeCell ref="A31:L31"/>
    <mergeCell ref="A32:L32"/>
    <mergeCell ref="A33:L33"/>
    <mergeCell ref="A34:L34"/>
    <mergeCell ref="A35:L35"/>
    <mergeCell ref="A36:L36"/>
    <mergeCell ref="J27:J28"/>
    <mergeCell ref="K27:K28"/>
    <mergeCell ref="L27:L28"/>
    <mergeCell ref="A29:C29"/>
    <mergeCell ref="B2:B5"/>
    <mergeCell ref="J24:J26"/>
    <mergeCell ref="K24:K26"/>
    <mergeCell ref="L24:L26"/>
    <mergeCell ref="D27:D28"/>
    <mergeCell ref="E27:E28"/>
    <mergeCell ref="F27:F28"/>
    <mergeCell ref="G27:G28"/>
    <mergeCell ref="H27:H28"/>
    <mergeCell ref="I27:I28"/>
    <mergeCell ref="J21:J23"/>
    <mergeCell ref="K21:K23"/>
    <mergeCell ref="L21:L23"/>
    <mergeCell ref="D24:D26"/>
    <mergeCell ref="E24:E26"/>
    <mergeCell ref="F24:F26"/>
    <mergeCell ref="G24:G26"/>
    <mergeCell ref="H24:H26"/>
    <mergeCell ref="I24:I26"/>
    <mergeCell ref="J17:J20"/>
    <mergeCell ref="K17:K20"/>
    <mergeCell ref="L17:L20"/>
    <mergeCell ref="D21:D23"/>
    <mergeCell ref="E21:E23"/>
    <mergeCell ref="F21:F23"/>
    <mergeCell ref="G21:G23"/>
    <mergeCell ref="H21:H23"/>
    <mergeCell ref="I21:I23"/>
    <mergeCell ref="D17:D20"/>
    <mergeCell ref="E17:E20"/>
    <mergeCell ref="F17:F20"/>
    <mergeCell ref="G17:G20"/>
    <mergeCell ref="H17:H20"/>
    <mergeCell ref="I17:I20"/>
    <mergeCell ref="E14:E16"/>
    <mergeCell ref="F14:F16"/>
    <mergeCell ref="G14:G16"/>
    <mergeCell ref="H14:H16"/>
    <mergeCell ref="I14:I16"/>
    <mergeCell ref="D10:D13"/>
    <mergeCell ref="E10:E13"/>
    <mergeCell ref="F10:F13"/>
    <mergeCell ref="G10:G13"/>
    <mergeCell ref="H10:H13"/>
    <mergeCell ref="I10:I13"/>
    <mergeCell ref="H7:H9"/>
    <mergeCell ref="I7:I9"/>
    <mergeCell ref="J7:J9"/>
    <mergeCell ref="K7:K9"/>
    <mergeCell ref="L7:L9"/>
    <mergeCell ref="C7:C9"/>
    <mergeCell ref="C2:C6"/>
    <mergeCell ref="C10:C13"/>
    <mergeCell ref="C17:C20"/>
    <mergeCell ref="C14:C16"/>
    <mergeCell ref="D7:D9"/>
    <mergeCell ref="E7:E9"/>
    <mergeCell ref="F7:F9"/>
    <mergeCell ref="H2:H6"/>
    <mergeCell ref="I2:I6"/>
    <mergeCell ref="J2:J6"/>
    <mergeCell ref="K2:K6"/>
    <mergeCell ref="L2:L6"/>
    <mergeCell ref="J14:J16"/>
    <mergeCell ref="K14:K16"/>
    <mergeCell ref="L14:L16"/>
    <mergeCell ref="J10:J13"/>
    <mergeCell ref="K10:K13"/>
    <mergeCell ref="L10:L13"/>
    <mergeCell ref="A27:A28"/>
    <mergeCell ref="B27:B28"/>
    <mergeCell ref="D2:D6"/>
    <mergeCell ref="E2:E6"/>
    <mergeCell ref="F2:F6"/>
    <mergeCell ref="G2:G6"/>
    <mergeCell ref="C21:C23"/>
    <mergeCell ref="C24:C26"/>
    <mergeCell ref="C27:C28"/>
    <mergeCell ref="G7:G9"/>
    <mergeCell ref="A17:A20"/>
    <mergeCell ref="B17:B20"/>
    <mergeCell ref="A21:A23"/>
    <mergeCell ref="B21:B23"/>
    <mergeCell ref="A24:A26"/>
    <mergeCell ref="B24:B26"/>
    <mergeCell ref="A2:A6"/>
    <mergeCell ref="A7:A9"/>
    <mergeCell ref="B7:B9"/>
    <mergeCell ref="A10:A13"/>
    <mergeCell ref="B10:B13"/>
    <mergeCell ref="A14:A16"/>
    <mergeCell ref="B14:B16"/>
    <mergeCell ref="D14:D1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2017-03-20T23:50:20Z</dcterms:modified>
</cp:coreProperties>
</file>