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tabRatio="920" activeTab="0"/>
  </bookViews>
  <sheets>
    <sheet name="ФО с.1" sheetId="1" r:id="rId1"/>
    <sheet name="ФО с.2" sheetId="2" r:id="rId2"/>
    <sheet name="ФО с.3-с.6" sheetId="3" r:id="rId3"/>
  </sheets>
  <definedNames>
    <definedName name="_xlfn.IFERROR" hidden="1">#NAME?</definedName>
    <definedName name="_xlnm.Print_Area" localSheetId="0">'ФО с.1'!$A$1:$AE$15</definedName>
    <definedName name="_xlnm.Print_Area" localSheetId="1">'ФО с.2'!$A$1:$AG$15</definedName>
    <definedName name="_xlnm.Print_Area" localSheetId="2">'ФО с.3-с.6'!$A$1:$AF$76</definedName>
  </definedNames>
  <calcPr fullCalcOnLoad="1"/>
</workbook>
</file>

<file path=xl/comments2.xml><?xml version="1.0" encoding="utf-8"?>
<comments xmlns="http://schemas.openxmlformats.org/spreadsheetml/2006/main">
  <authors>
    <author>GlavBuh</author>
  </authors>
  <commentList>
    <comment ref="AD7" authorId="0">
      <text>
        <r>
          <rPr>
            <b/>
            <sz val="9"/>
            <rFont val="Tahoma"/>
            <family val="2"/>
          </rPr>
          <t>GlavBuh:</t>
        </r>
        <r>
          <rPr>
            <sz val="9"/>
            <rFont val="Tahoma"/>
            <family val="2"/>
          </rPr>
          <t xml:space="preserve">
Число избирателей, включенных в списки изибаретелей на момент окончания голосования (по данным Протокола об итогах голосования)</t>
        </r>
      </text>
    </comment>
    <comment ref="U14" authorId="0">
      <text>
        <r>
          <rPr>
            <b/>
            <sz val="9"/>
            <rFont val="Tahoma"/>
            <family val="2"/>
          </rPr>
          <t>GlavBuh:</t>
        </r>
        <r>
          <rPr>
            <sz val="9"/>
            <rFont val="Tahoma"/>
            <family val="2"/>
          </rPr>
          <t xml:space="preserve">
Члены ТИК, для которых основным местом работы является ИК ЧАО п.3.6 Рекомендаций</t>
        </r>
      </text>
    </comment>
  </commentList>
</comments>
</file>

<file path=xl/sharedStrings.xml><?xml version="1.0" encoding="utf-8"?>
<sst xmlns="http://schemas.openxmlformats.org/spreadsheetml/2006/main" count="340" uniqueCount="142">
  <si>
    <t xml:space="preserve">окружные избирательные комиссии </t>
  </si>
  <si>
    <t xml:space="preserve">расходы за окружные избирательные комиссии </t>
  </si>
  <si>
    <t>расходы окружной избирательной комиссии</t>
  </si>
  <si>
    <t xml:space="preserve">Избирательная комиссия Чукотского автономного округа </t>
  </si>
  <si>
    <t>РАЗДЕЛ II. ФАКТИЧЕСКИЕ РАСХОДЫ НА ПОДГОТОВКУ И ПРОВЕДЕНИЕ  ВЫБОРОВ (РЕФЕРЕНДУМА)</t>
  </si>
  <si>
    <t xml:space="preserve">Избирательной комиссии Чукотского автономного округа </t>
  </si>
  <si>
    <t xml:space="preserve">расходы Избирательной комиссии Чукотского автономного округа </t>
  </si>
  <si>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</si>
  <si>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</si>
  <si>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</si>
  <si>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</si>
  <si>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</si>
  <si>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</si>
  <si>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</si>
  <si>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</si>
  <si>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</si>
  <si>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</si>
  <si>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</si>
  <si>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</si>
  <si>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</si>
  <si>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</si>
  <si>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</si>
  <si>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</si>
  <si>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</si>
  <si>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</si>
  <si>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</si>
  <si>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</si>
  <si>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</si>
  <si>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</si>
  <si>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</si>
  <si>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</si>
  <si>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070</t>
  </si>
  <si>
    <t>080</t>
  </si>
  <si>
    <t>090</t>
  </si>
  <si>
    <t>Оплата питания  в день голосования на  выборах (референдуме)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</si>
  <si>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</si>
  <si>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</si>
  <si>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</si>
  <si>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</si>
  <si>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</si>
  <si>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</si>
  <si>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</si>
  <si>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</si>
  <si>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</si>
  <si>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</si>
  <si>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</si>
  <si>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</si>
  <si>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</si>
  <si>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</si>
  <si>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</si>
  <si>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150</t>
  </si>
  <si>
    <t>160</t>
  </si>
  <si>
    <t>170</t>
  </si>
  <si>
    <t>180</t>
  </si>
  <si>
    <t>190</t>
  </si>
  <si>
    <t>200</t>
  </si>
  <si>
    <t>в том числе:</t>
  </si>
  <si>
    <t>в том числе</t>
  </si>
  <si>
    <t>МП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</si>
  <si>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</si>
  <si>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</si>
  <si>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</si>
  <si>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Канцелярские расходы</t>
  </si>
  <si>
    <t>из них</t>
  </si>
  <si>
    <t>(подпись)</t>
  </si>
  <si>
    <t>Председатель</t>
  </si>
  <si>
    <t>(расшифровка подписи)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</si>
  <si>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</si>
  <si>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</si>
  <si>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</si>
  <si>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</si>
  <si>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</si>
  <si>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</si>
  <si>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</si>
  <si>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</si>
  <si>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</si>
  <si>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</si>
  <si>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</si>
  <si>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</si>
  <si>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</si>
  <si>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</si>
  <si>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111</t>
  </si>
  <si>
    <t>112</t>
  </si>
  <si>
    <t>для сборки, разборки технологического оборудования</t>
  </si>
  <si>
    <t>для транспортных и погрузочно-разгрузочных работ</t>
  </si>
  <si>
    <t>151</t>
  </si>
  <si>
    <t>152</t>
  </si>
  <si>
    <t>153</t>
  </si>
  <si>
    <t>154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</si>
  <si>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</si>
  <si>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</si>
  <si>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</si>
  <si>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</si>
  <si>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Остаток средств на дату подписания отчета (подтверждается банком)
стр. 190 - стр. 180</t>
  </si>
  <si>
    <t>Численность граждан, привлекавшихся в период выборов (референдума) к работе в комиссии, чел.</t>
  </si>
  <si>
    <t>расходы за территориальные  избирательные комиссии (комиссии референдума)</t>
  </si>
  <si>
    <t>расходы за участковые избирательные комиссии (комиссии референдума)</t>
  </si>
  <si>
    <t>Приложение  8
к Инструкции о порядке открытия и ведения счетов, учета, отчетности и перечисления денежных средств, выделенных из окружного бюджета Избирательной комиссии Чукотского автономного округа, другим избирательным комиссиям, комиссиям референдума</t>
  </si>
  <si>
    <t xml:space="preserve">Наименование </t>
  </si>
  <si>
    <t xml:space="preserve"> номер участковой избирательной комиссии (комиссии референдума)</t>
  </si>
  <si>
    <t>Вид выборов
(референдума)</t>
  </si>
  <si>
    <t>с.2</t>
  </si>
  <si>
    <t>с.3</t>
  </si>
  <si>
    <t>Компенсация, дополнительная оплата труда (вознаграждение), всего</t>
  </si>
  <si>
    <t>с.4</t>
  </si>
  <si>
    <t>услуги местной, внутризоновой, междугородней связи</t>
  </si>
  <si>
    <t>103</t>
  </si>
  <si>
    <t>104</t>
  </si>
  <si>
    <t>другие расходы на связь</t>
  </si>
  <si>
    <t>105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</si>
  <si>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</si>
  <si>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уголков и др.)</t>
  </si>
  <si>
    <t>с.5</t>
  </si>
  <si>
    <t>приобретение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</si>
  <si>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</si>
  <si>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>приобретение других основных средств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</si>
  <si>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</si>
  <si>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с.6</t>
  </si>
  <si>
    <t>Главный бухгалтер*</t>
  </si>
  <si>
    <t>х</t>
  </si>
  <si>
    <t>100</t>
  </si>
  <si>
    <t>144</t>
  </si>
  <si>
    <t xml:space="preserve">по состоянию на </t>
  </si>
  <si>
    <t>"</t>
  </si>
  <si>
    <t>г.</t>
  </si>
  <si>
    <t>Катаева Т.А.</t>
  </si>
  <si>
    <t>ОТЧЕТ
о поступлении и расходовании средств бюджета городского округа Эгвекинот,                                                    выделенных избирательной комиссии (комиссии референдума)                                                                                                                           на подготовку и проведение  выборов (референдума)</t>
  </si>
  <si>
    <t>Выборы депутатов Совета депутатов городского округа Эгвекинот третьего созыва</t>
  </si>
  <si>
    <t>Избирательная комиссия городского округа Эгвекинот</t>
  </si>
  <si>
    <t>Выделено средств бюджета городского округа Эгвекинот на подготовку и проведение выборов (референдума)</t>
  </si>
  <si>
    <t>Израсходовано средств бюджета городского округа Эгвекинот на подготовку и проведение выборов (референдума), всего</t>
  </si>
  <si>
    <t xml:space="preserve">Численность избирателей (участников референдума) на территории муниципального образования, чел. </t>
  </si>
  <si>
    <t xml:space="preserve">(избирательной комиссии муниципального образования, </t>
  </si>
  <si>
    <t xml:space="preserve">(наименование избирательной комиссии муниципального образования, номер участковой избирательной комиссии (комиссии референдума) </t>
  </si>
  <si>
    <t>избирательные комиссии муниципального образования</t>
  </si>
  <si>
    <t>муниципальных  избирательных комиссий
(комиссий референдума)</t>
  </si>
  <si>
    <t>расходы 
муниципальной избирательной комиссии (комиссии референдума)</t>
  </si>
  <si>
    <t>октября</t>
  </si>
  <si>
    <t>-</t>
  </si>
  <si>
    <t>Пащенко А.М.</t>
  </si>
  <si>
    <t>"  8  "  октября  20 18 г.</t>
  </si>
  <si>
    <t xml:space="preserve">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решением Совета депутатов городского округа Эгвекинот от 12 ноября 2018 года № 5                                       Приложение № 6
к Инструкции о порядке открытия и ведения счетов, учета, отчетности и перечисления денежных средств, выделенных из местного бюджета, утвержденной постановлением  Избирательной комиссии Чукотского автономного округа от  09.07.2012                                         №  43/224      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</si>
</sst>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"/>
    </xf>
    <xf numFmtId="4" fontId="1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3" fontId="1" fillId="0" borderId="18" xfId="0" applyNumberFormat="1" applyFont="1" applyFill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43" fontId="1" fillId="0" borderId="19" xfId="0" applyNumberFormat="1" applyFont="1" applyFill="1" applyBorder="1" applyAlignment="1">
      <alignment horizontal="center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43" fontId="1" fillId="0" borderId="2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" fontId="1" fillId="0" borderId="3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6"/>
    </xf>
    <xf numFmtId="0" fontId="1" fillId="0" borderId="21" xfId="0" applyFont="1" applyBorder="1" applyAlignment="1">
      <alignment horizontal="left" wrapText="1" indent="6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5" xfId="0" applyFont="1" applyBorder="1" applyAlignment="1">
      <alignment wrapText="1"/>
    </xf>
    <xf numFmtId="1" fontId="1" fillId="0" borderId="36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7" xfId="0" applyFont="1" applyBorder="1" applyAlignment="1">
      <alignment horizontal="left" wrapText="1" indent="3"/>
    </xf>
    <xf numFmtId="1" fontId="1" fillId="0" borderId="38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1" fontId="1" fillId="0" borderId="39" xfId="0" applyNumberFormat="1" applyFont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wrapText="1"/>
    </xf>
    <xf numFmtId="1" fontId="1" fillId="0" borderId="4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" fontId="1" fillId="0" borderId="44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32" borderId="33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1" fontId="1" fillId="32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1" fillId="0" borderId="3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51" xfId="0" applyFont="1" applyBorder="1" applyAlignment="1">
      <alignment horizontal="left" vertical="top" wrapText="1" indent="4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3" fontId="1" fillId="0" borderId="22" xfId="0" applyNumberFormat="1" applyFont="1" applyBorder="1" applyAlignment="1">
      <alignment horizontal="center" vertical="center" wrapText="1"/>
    </xf>
    <xf numFmtId="43" fontId="1" fillId="0" borderId="23" xfId="0" applyNumberFormat="1" applyFont="1" applyBorder="1" applyAlignment="1">
      <alignment horizontal="center" vertical="center" wrapText="1"/>
    </xf>
    <xf numFmtId="43" fontId="1" fillId="0" borderId="25" xfId="0" applyNumberFormat="1" applyFont="1" applyBorder="1" applyAlignment="1">
      <alignment horizontal="center" vertical="center" wrapText="1"/>
    </xf>
    <xf numFmtId="43" fontId="1" fillId="0" borderId="26" xfId="0" applyNumberFormat="1" applyFont="1" applyBorder="1" applyAlignment="1">
      <alignment horizontal="center" vertical="center" wrapText="1"/>
    </xf>
    <xf numFmtId="43" fontId="1" fillId="0" borderId="22" xfId="0" applyNumberFormat="1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43" fontId="1" fillId="0" borderId="23" xfId="0" applyNumberFormat="1" applyFont="1" applyFill="1" applyBorder="1" applyAlignment="1">
      <alignment horizontal="center" vertical="center" wrapText="1"/>
    </xf>
    <xf numFmtId="43" fontId="1" fillId="0" borderId="25" xfId="0" applyNumberFormat="1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 horizontal="center" vertical="center" wrapText="1"/>
    </xf>
    <xf numFmtId="43" fontId="1" fillId="0" borderId="26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Border="1" applyAlignment="1">
      <alignment horizontal="center" vertical="center" wrapText="1"/>
    </xf>
    <xf numFmtId="43" fontId="1" fillId="0" borderId="27" xfId="0" applyNumberFormat="1" applyFont="1" applyBorder="1" applyAlignment="1">
      <alignment horizontal="center" vertical="center" wrapText="1"/>
    </xf>
    <xf numFmtId="43" fontId="1" fillId="0" borderId="37" xfId="0" applyNumberFormat="1" applyFont="1" applyFill="1" applyBorder="1" applyAlignment="1">
      <alignment horizontal="center" vertical="center" wrapText="1"/>
    </xf>
    <xf numFmtId="43" fontId="1" fillId="0" borderId="40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0" fontId="1" fillId="0" borderId="52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3" fontId="1" fillId="0" borderId="30" xfId="0" applyNumberFormat="1" applyFont="1" applyBorder="1" applyAlignment="1">
      <alignment horizontal="center" vertical="center" wrapText="1"/>
    </xf>
    <xf numFmtId="43" fontId="1" fillId="0" borderId="31" xfId="0" applyNumberFormat="1" applyFont="1" applyBorder="1" applyAlignment="1">
      <alignment horizontal="center" vertical="center" wrapText="1"/>
    </xf>
    <xf numFmtId="43" fontId="1" fillId="0" borderId="30" xfId="0" applyNumberFormat="1" applyFont="1" applyFill="1" applyBorder="1" applyAlignment="1">
      <alignment horizontal="center" vertical="center" wrapText="1"/>
    </xf>
    <xf numFmtId="43" fontId="1" fillId="0" borderId="18" xfId="0" applyNumberFormat="1" applyFont="1" applyFill="1" applyBorder="1" applyAlignment="1">
      <alignment horizontal="center" vertical="center" wrapText="1"/>
    </xf>
    <xf numFmtId="43" fontId="1" fillId="0" borderId="31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4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3" fontId="1" fillId="0" borderId="35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top" wrapText="1" indent="4"/>
    </xf>
    <xf numFmtId="0" fontId="1" fillId="0" borderId="21" xfId="0" applyFont="1" applyFill="1" applyBorder="1" applyAlignment="1">
      <alignment horizontal="left" vertical="top" wrapText="1" indent="4"/>
    </xf>
    <xf numFmtId="0" fontId="1" fillId="0" borderId="37" xfId="0" applyFont="1" applyFill="1" applyBorder="1" applyAlignment="1">
      <alignment horizontal="left" vertical="top" wrapText="1" indent="4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wrapText="1" indent="1"/>
    </xf>
    <xf numFmtId="0" fontId="1" fillId="0" borderId="27" xfId="0" applyFont="1" applyFill="1" applyBorder="1" applyAlignment="1">
      <alignment horizontal="left" wrapText="1" indent="1"/>
    </xf>
    <xf numFmtId="0" fontId="1" fillId="0" borderId="52" xfId="0" applyFont="1" applyFill="1" applyBorder="1" applyAlignment="1">
      <alignment horizontal="left" wrapText="1" inden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justify" wrapText="1"/>
    </xf>
    <xf numFmtId="0" fontId="1" fillId="0" borderId="55" xfId="0" applyFont="1" applyFill="1" applyBorder="1" applyAlignment="1">
      <alignment horizontal="justify" wrapText="1"/>
    </xf>
    <xf numFmtId="0" fontId="1" fillId="0" borderId="56" xfId="0" applyFont="1" applyFill="1" applyBorder="1" applyAlignment="1">
      <alignment horizontal="justify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3" fontId="1" fillId="0" borderId="28" xfId="0" applyNumberFormat="1" applyFont="1" applyFill="1" applyBorder="1" applyAlignment="1">
      <alignment horizontal="center" vertical="center" wrapText="1"/>
    </xf>
    <xf numFmtId="43" fontId="1" fillId="0" borderId="29" xfId="0" applyNumberFormat="1" applyFont="1" applyFill="1" applyBorder="1" applyAlignment="1">
      <alignment horizontal="center" vertical="center" wrapText="1"/>
    </xf>
    <xf numFmtId="43" fontId="1" fillId="0" borderId="19" xfId="0" applyNumberFormat="1" applyFont="1" applyFill="1" applyBorder="1" applyAlignment="1">
      <alignment horizontal="center" vertical="center" wrapText="1"/>
    </xf>
    <xf numFmtId="43" fontId="1" fillId="0" borderId="4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" fillId="0" borderId="44" xfId="0" applyFont="1" applyBorder="1" applyAlignment="1">
      <alignment horizontal="left" vertical="top" wrapText="1" indent="4"/>
    </xf>
    <xf numFmtId="0" fontId="1" fillId="0" borderId="21" xfId="0" applyFont="1" applyBorder="1" applyAlignment="1">
      <alignment horizontal="left" vertical="top" wrapText="1" indent="4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3" fontId="1" fillId="0" borderId="14" xfId="0" applyNumberFormat="1" applyFont="1" applyBorder="1" applyAlignment="1">
      <alignment horizontal="center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43" fontId="1" fillId="0" borderId="20" xfId="0" applyNumberFormat="1" applyFont="1" applyFill="1" applyBorder="1" applyAlignment="1">
      <alignment horizontal="center" vertical="center" wrapText="1"/>
    </xf>
    <xf numFmtId="43" fontId="1" fillId="0" borderId="57" xfId="0" applyNumberFormat="1" applyFont="1" applyFill="1" applyBorder="1" applyAlignment="1">
      <alignment horizontal="center" vertical="center" wrapText="1"/>
    </xf>
    <xf numFmtId="43" fontId="1" fillId="0" borderId="58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43" fontId="1" fillId="0" borderId="42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 indent="4"/>
    </xf>
    <xf numFmtId="0" fontId="1" fillId="0" borderId="12" xfId="0" applyFont="1" applyBorder="1" applyAlignment="1">
      <alignment horizontal="left" vertical="top" wrapText="1" indent="4"/>
    </xf>
    <xf numFmtId="0" fontId="1" fillId="0" borderId="22" xfId="0" applyFont="1" applyBorder="1" applyAlignment="1">
      <alignment horizontal="left" vertical="top" wrapText="1" indent="4"/>
    </xf>
    <xf numFmtId="0" fontId="1" fillId="0" borderId="39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1"/>
    </xf>
    <xf numFmtId="0" fontId="1" fillId="0" borderId="30" xfId="0" applyFont="1" applyFill="1" applyBorder="1" applyAlignment="1">
      <alignment horizontal="left" wrapText="1" indent="1"/>
    </xf>
    <xf numFmtId="0" fontId="1" fillId="0" borderId="39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justify" wrapText="1"/>
    </xf>
    <xf numFmtId="0" fontId="1" fillId="0" borderId="30" xfId="0" applyFont="1" applyFill="1" applyBorder="1" applyAlignment="1">
      <alignment horizontal="justify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42" xfId="0" applyNumberFormat="1" applyFont="1" applyBorder="1" applyAlignment="1">
      <alignment horizontal="center" vertical="center" wrapText="1"/>
    </xf>
    <xf numFmtId="43" fontId="1" fillId="0" borderId="49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wrapText="1" indent="1"/>
    </xf>
    <xf numFmtId="0" fontId="1" fillId="0" borderId="55" xfId="0" applyFont="1" applyBorder="1" applyAlignment="1">
      <alignment horizontal="left" wrapText="1" indent="1"/>
    </xf>
    <xf numFmtId="0" fontId="1" fillId="0" borderId="59" xfId="0" applyFont="1" applyBorder="1" applyAlignment="1">
      <alignment horizontal="left" wrapText="1" indent="1"/>
    </xf>
    <xf numFmtId="43" fontId="1" fillId="0" borderId="33" xfId="0" applyNumberFormat="1" applyFont="1" applyBorder="1" applyAlignment="1">
      <alignment horizontal="center" vertical="center" wrapText="1"/>
    </xf>
    <xf numFmtId="43" fontId="1" fillId="0" borderId="34" xfId="0" applyNumberFormat="1" applyFont="1" applyBorder="1" applyAlignment="1">
      <alignment horizontal="center" vertical="center" wrapText="1"/>
    </xf>
    <xf numFmtId="43" fontId="1" fillId="0" borderId="33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3" fontId="1" fillId="0" borderId="34" xfId="0" applyNumberFormat="1" applyFont="1" applyFill="1" applyBorder="1" applyAlignment="1">
      <alignment horizontal="center" vertical="center" wrapText="1"/>
    </xf>
    <xf numFmtId="43" fontId="1" fillId="0" borderId="46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wrapText="1" indent="1"/>
    </xf>
    <xf numFmtId="0" fontId="1" fillId="0" borderId="60" xfId="0" applyFont="1" applyBorder="1" applyAlignment="1">
      <alignment horizontal="left" vertical="top" wrapText="1" indent="4"/>
    </xf>
    <xf numFmtId="0" fontId="1" fillId="0" borderId="53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1" fillId="0" borderId="35" xfId="0" applyFont="1" applyBorder="1" applyAlignment="1">
      <alignment horizontal="left" vertical="top" wrapText="1" inden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5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horizontal="left" vertical="top" wrapText="1"/>
    </xf>
    <xf numFmtId="0" fontId="1" fillId="0" borderId="66" xfId="0" applyFont="1" applyFill="1" applyBorder="1" applyAlignment="1">
      <alignment horizontal="left" vertical="top" wrapText="1"/>
    </xf>
    <xf numFmtId="49" fontId="1" fillId="0" borderId="67" xfId="0" applyNumberFormat="1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4" fontId="1" fillId="32" borderId="62" xfId="0" applyNumberFormat="1" applyFont="1" applyFill="1" applyBorder="1" applyAlignment="1">
      <alignment horizontal="center" vertical="center" wrapText="1"/>
    </xf>
    <xf numFmtId="4" fontId="1" fillId="32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center" vertical="center" wrapText="1"/>
    </xf>
    <xf numFmtId="4" fontId="1" fillId="0" borderId="73" xfId="0" applyNumberFormat="1" applyFont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75" xfId="0" applyNumberFormat="1" applyFont="1" applyBorder="1" applyAlignment="1">
      <alignment horizontal="center" vertical="center" wrapText="1"/>
    </xf>
    <xf numFmtId="4" fontId="1" fillId="0" borderId="7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8"/>
  <sheetViews>
    <sheetView tabSelected="1" view="pageBreakPreview" zoomScaleSheetLayoutView="100" zoomScalePageLayoutView="0" workbookViewId="0" topLeftCell="A41">
      <selection activeCell="AA7" sqref="AA7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1.75390625" style="6" customWidth="1"/>
    <col min="13" max="13" width="4.25390625" style="6" customWidth="1"/>
    <col min="14" max="14" width="1.875" style="6" customWidth="1"/>
    <col min="15" max="15" width="4.25390625" style="6" customWidth="1"/>
    <col min="16" max="16" width="4.75390625" style="6" customWidth="1"/>
    <col min="17" max="17" width="5.125" style="6" customWidth="1"/>
    <col min="18" max="18" width="4.75390625" style="6" customWidth="1"/>
    <col min="19" max="19" width="4.125" style="6" customWidth="1"/>
    <col min="20" max="20" width="5.00390625" style="6" customWidth="1"/>
    <col min="21" max="21" width="4.625" style="6" customWidth="1"/>
    <col min="22" max="22" width="4.375" style="6" customWidth="1"/>
    <col min="23" max="23" width="4.75390625" style="6" customWidth="1"/>
    <col min="24" max="25" width="4.375" style="6" customWidth="1"/>
    <col min="26" max="26" width="6.00390625" style="6" customWidth="1"/>
    <col min="27" max="27" width="4.25390625" style="6" customWidth="1"/>
    <col min="28" max="29" width="4.875" style="6" customWidth="1"/>
    <col min="30" max="30" width="5.375" style="6" customWidth="1"/>
    <col min="31" max="31" width="4.75390625" style="6" customWidth="1"/>
    <col min="32" max="16384" width="9.125" style="6" customWidth="1"/>
  </cols>
  <sheetData>
    <row r="1" spans="1:31" ht="67.5" customHeight="1" hidden="1">
      <c r="A1" s="8"/>
      <c r="K1" s="3"/>
      <c r="L1" s="3"/>
      <c r="M1" s="3"/>
      <c r="N1" s="3"/>
      <c r="O1" s="3"/>
      <c r="P1" s="3"/>
      <c r="Q1" s="3"/>
      <c r="R1" s="67" t="s">
        <v>97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22:30" ht="30.75" customHeight="1">
      <c r="V2" s="74" t="s">
        <v>141</v>
      </c>
      <c r="W2" s="74"/>
      <c r="X2" s="74"/>
      <c r="Y2" s="74"/>
      <c r="Z2" s="74"/>
      <c r="AA2" s="74"/>
      <c r="AB2" s="74"/>
      <c r="AC2" s="74"/>
      <c r="AD2" s="74"/>
    </row>
    <row r="3" spans="22:30" ht="124.5" customHeight="1">
      <c r="V3" s="74"/>
      <c r="W3" s="74"/>
      <c r="X3" s="74"/>
      <c r="Y3" s="74"/>
      <c r="Z3" s="74"/>
      <c r="AA3" s="74"/>
      <c r="AB3" s="74"/>
      <c r="AC3" s="74"/>
      <c r="AD3" s="74"/>
    </row>
    <row r="4" spans="1:31" ht="88.5" customHeight="1">
      <c r="A4" s="68" t="s">
        <v>126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ht="6.75" customHeight="1"/>
    <row r="6" spans="27:31" ht="12.75" customHeight="1">
      <c r="AA6" s="1"/>
      <c r="AB6" s="2"/>
      <c r="AC6" s="2"/>
      <c r="AD6" s="69"/>
      <c r="AE6" s="69"/>
    </row>
    <row r="7" spans="8:31" ht="21" customHeigh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A7" s="32"/>
      <c r="AB7" s="21"/>
      <c r="AC7" s="1"/>
      <c r="AD7" s="70"/>
      <c r="AE7" s="70"/>
    </row>
    <row r="8" spans="1:37" ht="29.25" customHeight="1">
      <c r="A8" s="49"/>
      <c r="B8" s="49"/>
      <c r="C8" s="49"/>
      <c r="D8" s="49"/>
      <c r="E8" s="49"/>
      <c r="F8" s="49"/>
      <c r="G8" s="73" t="s">
        <v>122</v>
      </c>
      <c r="H8" s="73"/>
      <c r="I8" s="73"/>
      <c r="J8" s="73"/>
      <c r="K8" s="73"/>
      <c r="L8" s="43" t="s">
        <v>123</v>
      </c>
      <c r="M8" s="51">
        <v>8</v>
      </c>
      <c r="N8" s="43" t="s">
        <v>123</v>
      </c>
      <c r="O8" s="66" t="s">
        <v>137</v>
      </c>
      <c r="P8" s="66"/>
      <c r="Q8" s="66"/>
      <c r="R8" s="66"/>
      <c r="S8" s="66"/>
      <c r="T8" s="66"/>
      <c r="U8" s="66"/>
      <c r="V8" s="66"/>
      <c r="W8" s="44">
        <v>20</v>
      </c>
      <c r="X8" s="52">
        <v>18</v>
      </c>
      <c r="Y8" s="53" t="s">
        <v>124</v>
      </c>
      <c r="Z8" s="54"/>
      <c r="AA8" s="71"/>
      <c r="AB8" s="71"/>
      <c r="AC8" s="71"/>
      <c r="AD8" s="72"/>
      <c r="AE8" s="72"/>
      <c r="AF8" s="13"/>
      <c r="AG8" s="13"/>
      <c r="AH8" s="13"/>
      <c r="AI8" s="13"/>
      <c r="AJ8" s="13"/>
      <c r="AK8" s="13"/>
    </row>
    <row r="9" spans="1:31" s="9" customFormat="1" ht="30.75" customHeight="1">
      <c r="A9" s="78" t="s">
        <v>98</v>
      </c>
      <c r="B9" s="78"/>
      <c r="C9" s="78"/>
      <c r="D9" s="78"/>
      <c r="E9" s="66" t="s">
        <v>128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31" s="9" customFormat="1" ht="27.75" customHeight="1">
      <c r="A10" s="49"/>
      <c r="B10" s="49"/>
      <c r="C10" s="49"/>
      <c r="D10" s="49"/>
      <c r="E10" s="75" t="s">
        <v>132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s="9" customFormat="1" ht="20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9" customFormat="1" ht="26.25" customHeight="1">
      <c r="A12" s="76" t="s">
        <v>99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s="9" customFormat="1" ht="32.25" customHeight="1">
      <c r="A13" s="77" t="s">
        <v>100</v>
      </c>
      <c r="B13" s="77"/>
      <c r="C13" s="77"/>
      <c r="D13" s="77"/>
      <c r="E13" s="77"/>
      <c r="F13" s="77"/>
      <c r="G13" s="77"/>
      <c r="H13" s="79" t="s">
        <v>127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5:31" s="9" customFormat="1" ht="1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AA14" s="5"/>
      <c r="AB14" s="5"/>
      <c r="AC14" s="5"/>
      <c r="AD14" s="5"/>
      <c r="AE14" s="5"/>
    </row>
    <row r="15" spans="1:31" s="9" customFormat="1" ht="16.5">
      <c r="A15" s="80" t="s">
        <v>72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AA15" s="81"/>
      <c r="AB15" s="81"/>
      <c r="AC15" s="81"/>
      <c r="AD15" s="82"/>
      <c r="AE15" s="82"/>
    </row>
    <row r="16" s="9" customFormat="1" ht="15"/>
    <row r="17" spans="1:34" s="13" customFormat="1" ht="48.75" customHeight="1">
      <c r="A17" s="80"/>
      <c r="B17" s="80"/>
      <c r="C17" s="80"/>
      <c r="D17" s="80"/>
      <c r="E17" s="80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S17" s="84"/>
      <c r="T17" s="84"/>
      <c r="U17" s="84"/>
      <c r="V17" s="84"/>
      <c r="W17" s="84"/>
      <c r="X17" s="84"/>
      <c r="Y17" s="85"/>
      <c r="Z17" s="85"/>
      <c r="AA17" s="85"/>
      <c r="AB17" s="85"/>
      <c r="AC17" s="85"/>
      <c r="AD17" s="85"/>
      <c r="AE17" s="85"/>
      <c r="AF17" s="16"/>
      <c r="AG17" s="16"/>
      <c r="AH17" s="16"/>
    </row>
    <row r="18" s="9" customFormat="1" ht="15">
      <c r="H18" s="49"/>
    </row>
    <row r="19" s="9" customFormat="1" ht="15"/>
  </sheetData>
  <sheetProtection/>
  <mergeCells count="23">
    <mergeCell ref="A15:V15"/>
    <mergeCell ref="AA15:AC15"/>
    <mergeCell ref="AD15:AE15"/>
    <mergeCell ref="A17:F17"/>
    <mergeCell ref="G17:Q17"/>
    <mergeCell ref="S17:X17"/>
    <mergeCell ref="Y17:AE17"/>
    <mergeCell ref="E9:AE9"/>
    <mergeCell ref="E10:AE10"/>
    <mergeCell ref="A11:AE11"/>
    <mergeCell ref="A12:AE12"/>
    <mergeCell ref="A13:G13"/>
    <mergeCell ref="A9:D9"/>
    <mergeCell ref="H13:AE13"/>
    <mergeCell ref="O8:V8"/>
    <mergeCell ref="R1:AE1"/>
    <mergeCell ref="A4:AE4"/>
    <mergeCell ref="AD6:AE6"/>
    <mergeCell ref="AD7:AE7"/>
    <mergeCell ref="AA8:AC8"/>
    <mergeCell ref="AD8:AE8"/>
    <mergeCell ref="G8:K8"/>
    <mergeCell ref="V2:AD3"/>
  </mergeCells>
  <printOptions/>
  <pageMargins left="0.7086614173228347" right="0.7086614173228347" top="0.7480314960629921" bottom="0.7480314960629921" header="0.31496062992125984" footer="0.31496062992125984"/>
  <pageSetup blackAndWhite="1" fitToHeight="1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4"/>
  <sheetViews>
    <sheetView view="pageBreakPreview" zoomScale="78" zoomScaleSheetLayoutView="78" zoomScalePageLayoutView="0" workbookViewId="0" topLeftCell="A1">
      <selection activeCell="T28" sqref="T28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9" width="5.00390625" style="6" customWidth="1"/>
    <col min="20" max="20" width="3.875" style="6" customWidth="1"/>
    <col min="21" max="21" width="3.875" style="6" hidden="1" customWidth="1"/>
    <col min="22" max="22" width="6.25390625" style="6" hidden="1" customWidth="1"/>
    <col min="23" max="23" width="5.75390625" style="6" hidden="1" customWidth="1"/>
    <col min="24" max="24" width="6.25390625" style="6" hidden="1" customWidth="1"/>
    <col min="25" max="25" width="3.25390625" style="6" hidden="1" customWidth="1"/>
    <col min="26" max="26" width="5.25390625" style="6" hidden="1" customWidth="1"/>
    <col min="27" max="27" width="6.00390625" style="6" customWidth="1"/>
    <col min="28" max="28" width="4.25390625" style="6" customWidth="1"/>
    <col min="29" max="29" width="4.875" style="6" customWidth="1"/>
    <col min="30" max="30" width="12.25390625" style="6" customWidth="1"/>
    <col min="31" max="31" width="7.25390625" style="6" hidden="1" customWidth="1"/>
    <col min="32" max="32" width="2.625" style="6" customWidth="1"/>
    <col min="33" max="33" width="0.875" style="6" customWidth="1"/>
    <col min="34" max="16384" width="9.125" style="6" customWidth="1"/>
  </cols>
  <sheetData>
    <row r="1" spans="1:32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61" t="s">
        <v>101</v>
      </c>
      <c r="AB1" s="161"/>
      <c r="AC1" s="161"/>
      <c r="AD1" s="161"/>
      <c r="AE1" s="161"/>
      <c r="AF1" s="161"/>
    </row>
    <row r="2" spans="1:32" ht="15.75" customHeight="1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15" customFormat="1" ht="13.5" customHeight="1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 t="s">
        <v>59</v>
      </c>
      <c r="Q3" s="88"/>
      <c r="R3" s="89" t="s">
        <v>7</v>
      </c>
      <c r="S3" s="90"/>
      <c r="T3" s="91"/>
      <c r="U3" s="155" t="s">
        <v>57</v>
      </c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7"/>
    </row>
    <row r="4" spans="1:32" s="15" customFormat="1" ht="27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92"/>
      <c r="S4" s="93"/>
      <c r="T4" s="94"/>
      <c r="U4" s="98" t="s">
        <v>3</v>
      </c>
      <c r="V4" s="98"/>
      <c r="W4" s="98"/>
      <c r="X4" s="99" t="s">
        <v>0</v>
      </c>
      <c r="Y4" s="100"/>
      <c r="Z4" s="101"/>
      <c r="AA4" s="88" t="s">
        <v>134</v>
      </c>
      <c r="AB4" s="88"/>
      <c r="AC4" s="88"/>
      <c r="AD4" s="88" t="s">
        <v>70</v>
      </c>
      <c r="AE4" s="88"/>
      <c r="AF4" s="88"/>
    </row>
    <row r="5" spans="1:32" s="15" customFormat="1" ht="39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95"/>
      <c r="S5" s="96"/>
      <c r="T5" s="97"/>
      <c r="U5" s="88"/>
      <c r="V5" s="88"/>
      <c r="W5" s="88"/>
      <c r="X5" s="102"/>
      <c r="Y5" s="103"/>
      <c r="Z5" s="104"/>
      <c r="AA5" s="88"/>
      <c r="AB5" s="88"/>
      <c r="AC5" s="88"/>
      <c r="AD5" s="88"/>
      <c r="AE5" s="88"/>
      <c r="AF5" s="88"/>
    </row>
    <row r="6" spans="1:32" s="4" customFormat="1" ht="13.5" thickBot="1">
      <c r="A6" s="106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5">
        <v>2</v>
      </c>
      <c r="Q6" s="105"/>
      <c r="R6" s="105">
        <v>3</v>
      </c>
      <c r="S6" s="105"/>
      <c r="T6" s="105"/>
      <c r="U6" s="107">
        <v>4</v>
      </c>
      <c r="V6" s="108"/>
      <c r="W6" s="109"/>
      <c r="X6" s="86">
        <v>5</v>
      </c>
      <c r="Y6" s="86"/>
      <c r="Z6" s="86"/>
      <c r="AA6" s="86">
        <v>4</v>
      </c>
      <c r="AB6" s="86"/>
      <c r="AC6" s="86"/>
      <c r="AD6" s="86">
        <v>5</v>
      </c>
      <c r="AE6" s="86"/>
      <c r="AF6" s="86"/>
    </row>
    <row r="7" spans="1:32" s="13" customFormat="1" ht="33" customHeight="1">
      <c r="A7" s="115" t="s">
        <v>131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7" t="s">
        <v>17</v>
      </c>
      <c r="Q7" s="118"/>
      <c r="R7" s="118">
        <f>SUM(U7:AF7)</f>
        <v>2717</v>
      </c>
      <c r="S7" s="118"/>
      <c r="T7" s="118"/>
      <c r="U7" s="119" t="s">
        <v>119</v>
      </c>
      <c r="V7" s="120"/>
      <c r="W7" s="121"/>
      <c r="X7" s="118" t="s">
        <v>119</v>
      </c>
      <c r="Y7" s="118"/>
      <c r="Z7" s="118"/>
      <c r="AA7" s="118" t="s">
        <v>119</v>
      </c>
      <c r="AB7" s="118"/>
      <c r="AC7" s="118"/>
      <c r="AD7" s="169">
        <v>2717</v>
      </c>
      <c r="AE7" s="170"/>
      <c r="AF7" s="171"/>
    </row>
    <row r="8" spans="1:32" s="13" customFormat="1" ht="29.25" customHeight="1">
      <c r="A8" s="141" t="s">
        <v>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34"/>
      <c r="P8" s="148" t="s">
        <v>18</v>
      </c>
      <c r="Q8" s="113"/>
      <c r="R8" s="113" t="s">
        <v>119</v>
      </c>
      <c r="S8" s="113"/>
      <c r="T8" s="113"/>
      <c r="U8" s="110"/>
      <c r="V8" s="111"/>
      <c r="W8" s="112"/>
      <c r="X8" s="113" t="s">
        <v>119</v>
      </c>
      <c r="Y8" s="113"/>
      <c r="Z8" s="113"/>
      <c r="AA8" s="126">
        <v>1</v>
      </c>
      <c r="AB8" s="126"/>
      <c r="AC8" s="126"/>
      <c r="AD8" s="110">
        <v>8</v>
      </c>
      <c r="AE8" s="111"/>
      <c r="AF8" s="133"/>
    </row>
    <row r="9" spans="1:32" s="13" customFormat="1" ht="33" customHeight="1">
      <c r="A9" s="134" t="s">
        <v>19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137" t="s">
        <v>20</v>
      </c>
      <c r="Q9" s="114"/>
      <c r="R9" s="114">
        <f>SUM(U9:AF9)</f>
        <v>61</v>
      </c>
      <c r="S9" s="114"/>
      <c r="T9" s="114"/>
      <c r="U9" s="110">
        <f>SUM(U10:W13)</f>
        <v>0</v>
      </c>
      <c r="V9" s="111"/>
      <c r="W9" s="112"/>
      <c r="X9" s="113" t="s">
        <v>119</v>
      </c>
      <c r="Y9" s="113"/>
      <c r="Z9" s="113"/>
      <c r="AA9" s="114">
        <v>7</v>
      </c>
      <c r="AB9" s="114"/>
      <c r="AC9" s="114"/>
      <c r="AD9" s="138">
        <v>54</v>
      </c>
      <c r="AE9" s="139"/>
      <c r="AF9" s="140"/>
    </row>
    <row r="10" spans="1:32" s="13" customFormat="1" ht="15" customHeight="1">
      <c r="A10" s="124" t="s">
        <v>25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62" t="s">
        <v>22</v>
      </c>
      <c r="Q10" s="163"/>
      <c r="R10" s="138" t="s">
        <v>138</v>
      </c>
      <c r="S10" s="139"/>
      <c r="T10" s="163"/>
      <c r="U10" s="127"/>
      <c r="V10" s="128"/>
      <c r="W10" s="129"/>
      <c r="X10" s="138" t="s">
        <v>119</v>
      </c>
      <c r="Y10" s="139"/>
      <c r="Z10" s="163"/>
      <c r="AA10" s="138" t="s">
        <v>138</v>
      </c>
      <c r="AB10" s="139"/>
      <c r="AC10" s="163"/>
      <c r="AD10" s="138" t="s">
        <v>138</v>
      </c>
      <c r="AE10" s="139"/>
      <c r="AF10" s="140"/>
    </row>
    <row r="11" spans="1:32" s="13" customFormat="1" ht="24" customHeight="1">
      <c r="A11" s="122" t="s">
        <v>21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64"/>
      <c r="Q11" s="165"/>
      <c r="R11" s="166"/>
      <c r="S11" s="167"/>
      <c r="T11" s="165"/>
      <c r="U11" s="130"/>
      <c r="V11" s="131"/>
      <c r="W11" s="132"/>
      <c r="X11" s="166"/>
      <c r="Y11" s="167"/>
      <c r="Z11" s="165"/>
      <c r="AA11" s="166"/>
      <c r="AB11" s="167"/>
      <c r="AC11" s="165"/>
      <c r="AD11" s="166"/>
      <c r="AE11" s="167"/>
      <c r="AF11" s="168"/>
    </row>
    <row r="12" spans="1:32" s="13" customFormat="1" ht="33" customHeight="1">
      <c r="A12" s="142" t="s">
        <v>23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22"/>
      <c r="P12" s="143" t="s">
        <v>24</v>
      </c>
      <c r="Q12" s="144"/>
      <c r="R12" s="144" t="s">
        <v>138</v>
      </c>
      <c r="S12" s="144"/>
      <c r="T12" s="144"/>
      <c r="U12" s="110"/>
      <c r="V12" s="111"/>
      <c r="W12" s="112"/>
      <c r="X12" s="113" t="s">
        <v>119</v>
      </c>
      <c r="Y12" s="113"/>
      <c r="Z12" s="113"/>
      <c r="AA12" s="145" t="s">
        <v>138</v>
      </c>
      <c r="AB12" s="145"/>
      <c r="AC12" s="145"/>
      <c r="AD12" s="130" t="s">
        <v>138</v>
      </c>
      <c r="AE12" s="131"/>
      <c r="AF12" s="154"/>
    </row>
    <row r="13" spans="1:32" s="13" customFormat="1" ht="24" customHeight="1">
      <c r="A13" s="146" t="s">
        <v>69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148" t="s">
        <v>10</v>
      </c>
      <c r="Q13" s="113"/>
      <c r="R13" s="113">
        <f>SUM(U13:AF13)</f>
        <v>61</v>
      </c>
      <c r="S13" s="113"/>
      <c r="T13" s="113"/>
      <c r="U13" s="110"/>
      <c r="V13" s="111"/>
      <c r="W13" s="112"/>
      <c r="X13" s="113" t="s">
        <v>119</v>
      </c>
      <c r="Y13" s="113"/>
      <c r="Z13" s="113"/>
      <c r="AA13" s="126">
        <v>7</v>
      </c>
      <c r="AB13" s="126"/>
      <c r="AC13" s="126"/>
      <c r="AD13" s="110">
        <v>54</v>
      </c>
      <c r="AE13" s="111"/>
      <c r="AF13" s="133"/>
    </row>
    <row r="14" spans="1:32" s="13" customFormat="1" ht="31.5" customHeight="1">
      <c r="A14" s="141" t="s">
        <v>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34"/>
      <c r="P14" s="148" t="s">
        <v>26</v>
      </c>
      <c r="Q14" s="113"/>
      <c r="R14" s="113" t="s">
        <v>138</v>
      </c>
      <c r="S14" s="113"/>
      <c r="T14" s="113"/>
      <c r="U14" s="110"/>
      <c r="V14" s="111"/>
      <c r="W14" s="112"/>
      <c r="X14" s="113" t="s">
        <v>119</v>
      </c>
      <c r="Y14" s="113"/>
      <c r="Z14" s="113"/>
      <c r="AA14" s="110" t="s">
        <v>119</v>
      </c>
      <c r="AB14" s="111"/>
      <c r="AC14" s="112"/>
      <c r="AD14" s="110" t="s">
        <v>119</v>
      </c>
      <c r="AE14" s="111"/>
      <c r="AF14" s="133"/>
    </row>
    <row r="15" spans="1:32" s="13" customFormat="1" ht="32.25" customHeight="1" thickBot="1">
      <c r="A15" s="141" t="s">
        <v>94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59"/>
      <c r="P15" s="160" t="s">
        <v>27</v>
      </c>
      <c r="Q15" s="152"/>
      <c r="R15" s="113">
        <f>SUM(U15:AF15)</f>
        <v>6</v>
      </c>
      <c r="S15" s="113"/>
      <c r="T15" s="113"/>
      <c r="U15" s="149"/>
      <c r="V15" s="150"/>
      <c r="W15" s="151"/>
      <c r="X15" s="152" t="s">
        <v>119</v>
      </c>
      <c r="Y15" s="152"/>
      <c r="Z15" s="152"/>
      <c r="AA15" s="153">
        <v>5</v>
      </c>
      <c r="AB15" s="153"/>
      <c r="AC15" s="153"/>
      <c r="AD15" s="149">
        <v>1</v>
      </c>
      <c r="AE15" s="150"/>
      <c r="AF15" s="158"/>
    </row>
    <row r="16" spans="16:17" s="28" customFormat="1" ht="15.75">
      <c r="P16" s="29"/>
      <c r="Q16" s="29"/>
    </row>
    <row r="17" spans="16:17" s="20" customFormat="1" ht="15.75">
      <c r="P17" s="25"/>
      <c r="Q17" s="25"/>
    </row>
    <row r="18" spans="8:17" ht="12.75">
      <c r="H18" s="50"/>
      <c r="P18" s="8"/>
      <c r="Q18" s="8"/>
    </row>
    <row r="19" spans="16:17" ht="12.75">
      <c r="P19" s="8"/>
      <c r="Q19" s="8"/>
    </row>
    <row r="20" spans="16:17" ht="12.75">
      <c r="P20" s="24"/>
      <c r="Q20" s="24"/>
    </row>
    <row r="21" spans="16:17" ht="12.75">
      <c r="P21" s="24"/>
      <c r="Q21" s="24"/>
    </row>
    <row r="22" spans="16:17" ht="12.75">
      <c r="P22" s="24"/>
      <c r="Q22" s="24"/>
    </row>
    <row r="23" spans="16:17" ht="12.75">
      <c r="P23" s="24"/>
      <c r="Q23" s="24"/>
    </row>
    <row r="24" spans="16:17" ht="12.75">
      <c r="P24" s="24"/>
      <c r="Q24" s="24"/>
    </row>
  </sheetData>
  <sheetProtection/>
  <mergeCells count="74">
    <mergeCell ref="AA1:AF1"/>
    <mergeCell ref="P10:Q11"/>
    <mergeCell ref="R10:T11"/>
    <mergeCell ref="X10:Z11"/>
    <mergeCell ref="AA10:AC11"/>
    <mergeCell ref="AD10:AF11"/>
    <mergeCell ref="AA7:AC7"/>
    <mergeCell ref="AD7:AF7"/>
    <mergeCell ref="P8:Q8"/>
    <mergeCell ref="R8:T8"/>
    <mergeCell ref="R14:T14"/>
    <mergeCell ref="U14:W14"/>
    <mergeCell ref="X14:Z14"/>
    <mergeCell ref="U3:AF3"/>
    <mergeCell ref="AD15:AF15"/>
    <mergeCell ref="A14:O14"/>
    <mergeCell ref="P14:Q14"/>
    <mergeCell ref="A15:O15"/>
    <mergeCell ref="P15:Q15"/>
    <mergeCell ref="R15:T15"/>
    <mergeCell ref="U15:W15"/>
    <mergeCell ref="X15:Z15"/>
    <mergeCell ref="AA15:AC15"/>
    <mergeCell ref="AA14:AC14"/>
    <mergeCell ref="AD12:AF12"/>
    <mergeCell ref="AD13:AF13"/>
    <mergeCell ref="AD14:AF14"/>
    <mergeCell ref="A13:O13"/>
    <mergeCell ref="P13:Q13"/>
    <mergeCell ref="R13:T13"/>
    <mergeCell ref="U13:W13"/>
    <mergeCell ref="X13:Z13"/>
    <mergeCell ref="AA13:AC13"/>
    <mergeCell ref="A12:O12"/>
    <mergeCell ref="P12:Q12"/>
    <mergeCell ref="R12:T12"/>
    <mergeCell ref="U12:W12"/>
    <mergeCell ref="X12:Z12"/>
    <mergeCell ref="AA12:AC12"/>
    <mergeCell ref="A11:O11"/>
    <mergeCell ref="A10:O10"/>
    <mergeCell ref="AA8:AC8"/>
    <mergeCell ref="U10:W11"/>
    <mergeCell ref="AD8:AF8"/>
    <mergeCell ref="A9:O9"/>
    <mergeCell ref="P9:Q9"/>
    <mergeCell ref="R9:T9"/>
    <mergeCell ref="AD9:AF9"/>
    <mergeCell ref="A8:O8"/>
    <mergeCell ref="U9:W9"/>
    <mergeCell ref="X9:Z9"/>
    <mergeCell ref="AA9:AC9"/>
    <mergeCell ref="A7:O7"/>
    <mergeCell ref="P7:Q7"/>
    <mergeCell ref="R7:T7"/>
    <mergeCell ref="U7:W7"/>
    <mergeCell ref="X7:Z7"/>
    <mergeCell ref="A6:O6"/>
    <mergeCell ref="P6:Q6"/>
    <mergeCell ref="U6:W6"/>
    <mergeCell ref="X6:Z6"/>
    <mergeCell ref="AA6:AC6"/>
    <mergeCell ref="U8:W8"/>
    <mergeCell ref="X8:Z8"/>
    <mergeCell ref="AD6:AF6"/>
    <mergeCell ref="A2:AF2"/>
    <mergeCell ref="A3:O5"/>
    <mergeCell ref="P3:Q5"/>
    <mergeCell ref="R3:T5"/>
    <mergeCell ref="U4:W5"/>
    <mergeCell ref="X4:Z5"/>
    <mergeCell ref="AA4:AC5"/>
    <mergeCell ref="AD4:AF5"/>
    <mergeCell ref="R6:T6"/>
  </mergeCells>
  <printOptions/>
  <pageMargins left="0.7086614173228347" right="0.7086614173228347" top="0.7480314960629921" bottom="0.7480314960629921" header="0.31496062992125984" footer="0.31496062992125984"/>
  <pageSetup blackAndWhite="1" fitToHeight="14" horizontalDpi="600" verticalDpi="6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77"/>
  <sheetViews>
    <sheetView view="pageBreakPreview" zoomScaleNormal="64" zoomScaleSheetLayoutView="100" zoomScalePageLayoutView="0" workbookViewId="0" topLeftCell="A1">
      <selection activeCell="Y9" sqref="Y9:Z10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9.625" style="6" customWidth="1"/>
    <col min="9" max="9" width="3.625" style="6" customWidth="1"/>
    <col min="10" max="10" width="3.00390625" style="6" customWidth="1"/>
    <col min="11" max="11" width="6.125" style="6" customWidth="1"/>
    <col min="12" max="12" width="10.625" style="6" customWidth="1"/>
    <col min="13" max="13" width="4.25390625" style="6" hidden="1" customWidth="1"/>
    <col min="14" max="14" width="5.375" style="6" hidden="1" customWidth="1"/>
    <col min="15" max="15" width="5.125" style="6" hidden="1" customWidth="1"/>
    <col min="16" max="16" width="3.375" style="6" hidden="1" customWidth="1"/>
    <col min="17" max="17" width="3.00390625" style="6" hidden="1" customWidth="1"/>
    <col min="18" max="18" width="2.375" style="6" hidden="1" customWidth="1"/>
    <col min="19" max="19" width="9.00390625" style="6" hidden="1" customWidth="1"/>
    <col min="20" max="20" width="6.125" style="6" hidden="1" customWidth="1"/>
    <col min="21" max="21" width="6.625" style="6" hidden="1" customWidth="1"/>
    <col min="22" max="22" width="4.75390625" style="6" hidden="1" customWidth="1"/>
    <col min="23" max="23" width="7.625" style="6" hidden="1" customWidth="1"/>
    <col min="24" max="24" width="11.125" style="6" hidden="1" customWidth="1"/>
    <col min="25" max="25" width="6.00390625" style="6" customWidth="1"/>
    <col min="26" max="26" width="11.125" style="6" customWidth="1"/>
    <col min="27" max="27" width="7.00390625" style="6" customWidth="1"/>
    <col min="28" max="28" width="8.25390625" style="6" customWidth="1"/>
    <col min="29" max="29" width="4.875" style="6" customWidth="1"/>
    <col min="30" max="30" width="9.75390625" style="6" customWidth="1"/>
    <col min="31" max="31" width="13.625" style="6" customWidth="1"/>
    <col min="32" max="32" width="3.125" style="6" customWidth="1"/>
    <col min="33" max="33" width="1.25" style="6" customWidth="1"/>
    <col min="34" max="16384" width="9.125" style="6" customWidth="1"/>
  </cols>
  <sheetData>
    <row r="1" spans="31:35" ht="12.75">
      <c r="AE1" s="161" t="s">
        <v>102</v>
      </c>
      <c r="AF1" s="161"/>
      <c r="AG1" s="33"/>
      <c r="AH1" s="33"/>
      <c r="AI1" s="33"/>
    </row>
    <row r="2" spans="1:32" s="11" customFormat="1" ht="30.75" customHeight="1" thickBot="1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3" s="10" customFormat="1" ht="18" customHeight="1">
      <c r="A3" s="172" t="s">
        <v>15</v>
      </c>
      <c r="B3" s="173"/>
      <c r="C3" s="173"/>
      <c r="D3" s="173"/>
      <c r="E3" s="173"/>
      <c r="F3" s="173"/>
      <c r="G3" s="173"/>
      <c r="H3" s="173"/>
      <c r="I3" s="173" t="s">
        <v>59</v>
      </c>
      <c r="J3" s="173"/>
      <c r="K3" s="173" t="s">
        <v>13</v>
      </c>
      <c r="L3" s="173"/>
      <c r="M3" s="173" t="s">
        <v>14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6"/>
      <c r="AG3" s="56"/>
    </row>
    <row r="4" spans="1:33" s="10" customFormat="1" ht="27.75" customHeigh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 t="s">
        <v>5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7" t="s">
        <v>2</v>
      </c>
      <c r="Y4" s="175" t="s">
        <v>135</v>
      </c>
      <c r="Z4" s="175"/>
      <c r="AA4" s="175"/>
      <c r="AB4" s="175"/>
      <c r="AC4" s="175"/>
      <c r="AD4" s="175"/>
      <c r="AE4" s="175" t="s">
        <v>71</v>
      </c>
      <c r="AF4" s="180"/>
      <c r="AG4" s="56"/>
    </row>
    <row r="5" spans="1:33" s="10" customFormat="1" ht="12.7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 t="s">
        <v>12</v>
      </c>
      <c r="N5" s="175"/>
      <c r="O5" s="181" t="s">
        <v>63</v>
      </c>
      <c r="P5" s="182"/>
      <c r="Q5" s="182"/>
      <c r="R5" s="182"/>
      <c r="S5" s="182"/>
      <c r="T5" s="182"/>
      <c r="U5" s="182"/>
      <c r="V5" s="182"/>
      <c r="W5" s="183"/>
      <c r="X5" s="178"/>
      <c r="Y5" s="175" t="s">
        <v>12</v>
      </c>
      <c r="Z5" s="175"/>
      <c r="AA5" s="182" t="s">
        <v>63</v>
      </c>
      <c r="AB5" s="182"/>
      <c r="AC5" s="182"/>
      <c r="AD5" s="183"/>
      <c r="AE5" s="175"/>
      <c r="AF5" s="180"/>
      <c r="AG5" s="56"/>
    </row>
    <row r="6" spans="1:33" s="10" customFormat="1" ht="86.2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 t="s">
        <v>6</v>
      </c>
      <c r="P6" s="175"/>
      <c r="Q6" s="175"/>
      <c r="R6" s="175" t="s">
        <v>1</v>
      </c>
      <c r="S6" s="175"/>
      <c r="T6" s="175" t="s">
        <v>95</v>
      </c>
      <c r="U6" s="175"/>
      <c r="V6" s="175" t="s">
        <v>96</v>
      </c>
      <c r="W6" s="175"/>
      <c r="X6" s="179"/>
      <c r="Y6" s="175"/>
      <c r="Z6" s="175"/>
      <c r="AA6" s="175" t="s">
        <v>136</v>
      </c>
      <c r="AB6" s="175"/>
      <c r="AC6" s="175" t="s">
        <v>96</v>
      </c>
      <c r="AD6" s="175"/>
      <c r="AE6" s="175"/>
      <c r="AF6" s="180"/>
      <c r="AG6" s="56"/>
    </row>
    <row r="7" spans="1:33" s="7" customFormat="1" ht="13.5" customHeight="1" thickBot="1">
      <c r="A7" s="184">
        <v>1</v>
      </c>
      <c r="B7" s="185"/>
      <c r="C7" s="185"/>
      <c r="D7" s="185"/>
      <c r="E7" s="185"/>
      <c r="F7" s="185"/>
      <c r="G7" s="185"/>
      <c r="H7" s="185"/>
      <c r="I7" s="186">
        <v>2</v>
      </c>
      <c r="J7" s="186"/>
      <c r="K7" s="186">
        <v>3</v>
      </c>
      <c r="L7" s="186"/>
      <c r="M7" s="187">
        <v>4</v>
      </c>
      <c r="N7" s="187"/>
      <c r="O7" s="187">
        <v>5</v>
      </c>
      <c r="P7" s="187"/>
      <c r="Q7" s="187"/>
      <c r="R7" s="188">
        <v>6</v>
      </c>
      <c r="S7" s="189"/>
      <c r="T7" s="187">
        <v>7</v>
      </c>
      <c r="U7" s="187"/>
      <c r="V7" s="187">
        <v>8</v>
      </c>
      <c r="W7" s="187"/>
      <c r="X7" s="30">
        <v>9</v>
      </c>
      <c r="Y7" s="187">
        <v>4</v>
      </c>
      <c r="Z7" s="187"/>
      <c r="AA7" s="187">
        <v>5</v>
      </c>
      <c r="AB7" s="187"/>
      <c r="AC7" s="187">
        <v>6</v>
      </c>
      <c r="AD7" s="187"/>
      <c r="AE7" s="187">
        <v>7</v>
      </c>
      <c r="AF7" s="190"/>
      <c r="AG7" s="57"/>
    </row>
    <row r="8" spans="1:33" s="43" customFormat="1" ht="31.5" customHeight="1">
      <c r="A8" s="191" t="s">
        <v>103</v>
      </c>
      <c r="B8" s="192"/>
      <c r="C8" s="192"/>
      <c r="D8" s="192"/>
      <c r="E8" s="192"/>
      <c r="F8" s="192"/>
      <c r="G8" s="192"/>
      <c r="H8" s="193"/>
      <c r="I8" s="194" t="s">
        <v>16</v>
      </c>
      <c r="J8" s="195"/>
      <c r="K8" s="196">
        <f>M8+Y8+AE8</f>
        <v>1539174</v>
      </c>
      <c r="L8" s="197"/>
      <c r="M8" s="196">
        <f>SUM(O8:W8)</f>
        <v>0</v>
      </c>
      <c r="N8" s="197"/>
      <c r="O8" s="196">
        <f>SUM(O9:Q12)</f>
        <v>0</v>
      </c>
      <c r="P8" s="198"/>
      <c r="Q8" s="197"/>
      <c r="R8" s="196" t="s">
        <v>119</v>
      </c>
      <c r="S8" s="197"/>
      <c r="T8" s="196">
        <f>SUM(T9:U12)</f>
        <v>0</v>
      </c>
      <c r="U8" s="197"/>
      <c r="V8" s="196">
        <f>SUM(V9:W12)</f>
        <v>0</v>
      </c>
      <c r="W8" s="197"/>
      <c r="X8" s="45" t="s">
        <v>119</v>
      </c>
      <c r="Y8" s="196">
        <f>SUM(AA8:AD8)</f>
        <v>727924</v>
      </c>
      <c r="Z8" s="197"/>
      <c r="AA8" s="196">
        <f>SUM(AA9:AB12)</f>
        <v>600424</v>
      </c>
      <c r="AB8" s="197"/>
      <c r="AC8" s="196">
        <f>SUM(AC9:AD12)</f>
        <v>127500</v>
      </c>
      <c r="AD8" s="197"/>
      <c r="AE8" s="196">
        <f>SUM(AE9:AF12)</f>
        <v>811250</v>
      </c>
      <c r="AF8" s="199"/>
      <c r="AG8" s="44"/>
    </row>
    <row r="9" spans="1:33" s="18" customFormat="1" ht="15" customHeight="1">
      <c r="A9" s="200" t="s">
        <v>56</v>
      </c>
      <c r="B9" s="201"/>
      <c r="C9" s="201"/>
      <c r="D9" s="201"/>
      <c r="E9" s="201"/>
      <c r="F9" s="201"/>
      <c r="G9" s="201"/>
      <c r="H9" s="202"/>
      <c r="I9" s="203" t="s">
        <v>30</v>
      </c>
      <c r="J9" s="204"/>
      <c r="K9" s="207">
        <f>M9+Y9+AE9</f>
        <v>0</v>
      </c>
      <c r="L9" s="208"/>
      <c r="M9" s="207">
        <f>SUM(O9:W10)</f>
        <v>0</v>
      </c>
      <c r="N9" s="208"/>
      <c r="O9" s="211"/>
      <c r="P9" s="212"/>
      <c r="Q9" s="213"/>
      <c r="R9" s="211" t="s">
        <v>119</v>
      </c>
      <c r="S9" s="213"/>
      <c r="T9" s="211"/>
      <c r="U9" s="213"/>
      <c r="V9" s="211"/>
      <c r="W9" s="213"/>
      <c r="X9" s="217" t="s">
        <v>119</v>
      </c>
      <c r="Y9" s="207">
        <f>SUM(AA9:AD10)</f>
        <v>0</v>
      </c>
      <c r="Z9" s="208"/>
      <c r="AA9" s="211">
        <v>0</v>
      </c>
      <c r="AB9" s="213"/>
      <c r="AC9" s="211" t="s">
        <v>119</v>
      </c>
      <c r="AD9" s="213"/>
      <c r="AE9" s="211">
        <v>0</v>
      </c>
      <c r="AF9" s="219"/>
      <c r="AG9" s="17"/>
    </row>
    <row r="10" spans="1:33" s="13" customFormat="1" ht="63.75" customHeight="1">
      <c r="A10" s="221" t="s">
        <v>29</v>
      </c>
      <c r="B10" s="222"/>
      <c r="C10" s="222"/>
      <c r="D10" s="222"/>
      <c r="E10" s="222"/>
      <c r="F10" s="222"/>
      <c r="G10" s="222"/>
      <c r="H10" s="223"/>
      <c r="I10" s="205"/>
      <c r="J10" s="206"/>
      <c r="K10" s="209"/>
      <c r="L10" s="210"/>
      <c r="M10" s="209"/>
      <c r="N10" s="210"/>
      <c r="O10" s="214"/>
      <c r="P10" s="215"/>
      <c r="Q10" s="216"/>
      <c r="R10" s="214"/>
      <c r="S10" s="216"/>
      <c r="T10" s="214"/>
      <c r="U10" s="216"/>
      <c r="V10" s="214"/>
      <c r="W10" s="216"/>
      <c r="X10" s="218"/>
      <c r="Y10" s="209"/>
      <c r="Z10" s="210"/>
      <c r="AA10" s="214"/>
      <c r="AB10" s="216"/>
      <c r="AC10" s="214"/>
      <c r="AD10" s="216"/>
      <c r="AE10" s="214"/>
      <c r="AF10" s="220"/>
      <c r="AG10" s="14"/>
    </row>
    <row r="11" spans="1:33" s="13" customFormat="1" ht="49.5" customHeight="1">
      <c r="A11" s="224" t="s">
        <v>73</v>
      </c>
      <c r="B11" s="225"/>
      <c r="C11" s="225"/>
      <c r="D11" s="225"/>
      <c r="E11" s="225"/>
      <c r="F11" s="225"/>
      <c r="G11" s="225"/>
      <c r="H11" s="226"/>
      <c r="I11" s="227" t="s">
        <v>74</v>
      </c>
      <c r="J11" s="228"/>
      <c r="K11" s="229">
        <f>M11+Y11+AE11</f>
        <v>1539174</v>
      </c>
      <c r="L11" s="230"/>
      <c r="M11" s="229">
        <f>SUM(O11:W11)</f>
        <v>0</v>
      </c>
      <c r="N11" s="230"/>
      <c r="O11" s="231"/>
      <c r="P11" s="232"/>
      <c r="Q11" s="232"/>
      <c r="R11" s="231" t="s">
        <v>119</v>
      </c>
      <c r="S11" s="233"/>
      <c r="T11" s="232"/>
      <c r="U11" s="233"/>
      <c r="V11" s="231"/>
      <c r="W11" s="233"/>
      <c r="X11" s="60" t="s">
        <v>119</v>
      </c>
      <c r="Y11" s="229">
        <f>SUM(AA11:AD11)</f>
        <v>727924</v>
      </c>
      <c r="Z11" s="230"/>
      <c r="AA11" s="234">
        <v>600424</v>
      </c>
      <c r="AB11" s="235"/>
      <c r="AC11" s="234">
        <v>127500</v>
      </c>
      <c r="AD11" s="235"/>
      <c r="AE11" s="234">
        <v>811250</v>
      </c>
      <c r="AF11" s="236"/>
      <c r="AG11" s="14"/>
    </row>
    <row r="12" spans="1:33" s="13" customFormat="1" ht="60" customHeight="1">
      <c r="A12" s="237" t="s">
        <v>75</v>
      </c>
      <c r="B12" s="238"/>
      <c r="C12" s="238"/>
      <c r="D12" s="238"/>
      <c r="E12" s="238"/>
      <c r="F12" s="238"/>
      <c r="G12" s="238"/>
      <c r="H12" s="239"/>
      <c r="I12" s="227" t="s">
        <v>76</v>
      </c>
      <c r="J12" s="228"/>
      <c r="K12" s="229">
        <f>M12+Y12+SUM(AE12)</f>
        <v>0</v>
      </c>
      <c r="L12" s="230"/>
      <c r="M12" s="229">
        <f>SUM(O12:W12)</f>
        <v>0</v>
      </c>
      <c r="N12" s="230"/>
      <c r="O12" s="231"/>
      <c r="P12" s="232"/>
      <c r="Q12" s="233"/>
      <c r="R12" s="231" t="s">
        <v>119</v>
      </c>
      <c r="S12" s="233"/>
      <c r="T12" s="231"/>
      <c r="U12" s="233"/>
      <c r="V12" s="231"/>
      <c r="W12" s="233"/>
      <c r="X12" s="60" t="s">
        <v>119</v>
      </c>
      <c r="Y12" s="229">
        <f>SUM(AA12:AD12)</f>
        <v>0</v>
      </c>
      <c r="Z12" s="230"/>
      <c r="AA12" s="234" t="s">
        <v>119</v>
      </c>
      <c r="AB12" s="235"/>
      <c r="AC12" s="234" t="s">
        <v>119</v>
      </c>
      <c r="AD12" s="235"/>
      <c r="AE12" s="234" t="s">
        <v>119</v>
      </c>
      <c r="AF12" s="236"/>
      <c r="AG12" s="14"/>
    </row>
    <row r="13" spans="1:33" s="43" customFormat="1" ht="31.5" customHeight="1">
      <c r="A13" s="240" t="s">
        <v>34</v>
      </c>
      <c r="B13" s="241"/>
      <c r="C13" s="241"/>
      <c r="D13" s="241"/>
      <c r="E13" s="241"/>
      <c r="F13" s="241"/>
      <c r="G13" s="241"/>
      <c r="H13" s="242"/>
      <c r="I13" s="243" t="s">
        <v>31</v>
      </c>
      <c r="J13" s="244"/>
      <c r="K13" s="231">
        <f>M13+Y13+AE13</f>
        <v>4200</v>
      </c>
      <c r="L13" s="233"/>
      <c r="M13" s="231">
        <f>SUM(O13:W13)</f>
        <v>0</v>
      </c>
      <c r="N13" s="233"/>
      <c r="O13" s="231"/>
      <c r="P13" s="232"/>
      <c r="Q13" s="233"/>
      <c r="R13" s="231" t="s">
        <v>119</v>
      </c>
      <c r="S13" s="233"/>
      <c r="T13" s="231"/>
      <c r="U13" s="233"/>
      <c r="V13" s="231"/>
      <c r="W13" s="233"/>
      <c r="X13" s="59" t="s">
        <v>119</v>
      </c>
      <c r="Y13" s="231">
        <f>SUM(AA13:AD13)</f>
        <v>4200</v>
      </c>
      <c r="Z13" s="233"/>
      <c r="AA13" s="234">
        <v>4200</v>
      </c>
      <c r="AB13" s="235"/>
      <c r="AC13" s="234" t="s">
        <v>138</v>
      </c>
      <c r="AD13" s="235"/>
      <c r="AE13" s="231">
        <v>0</v>
      </c>
      <c r="AF13" s="245"/>
      <c r="AG13" s="44"/>
    </row>
    <row r="14" spans="1:33" s="43" customFormat="1" ht="24.75" customHeight="1">
      <c r="A14" s="246" t="s">
        <v>35</v>
      </c>
      <c r="B14" s="247"/>
      <c r="C14" s="247"/>
      <c r="D14" s="247"/>
      <c r="E14" s="247"/>
      <c r="F14" s="247"/>
      <c r="G14" s="247"/>
      <c r="H14" s="248"/>
      <c r="I14" s="243" t="s">
        <v>32</v>
      </c>
      <c r="J14" s="244"/>
      <c r="K14" s="231">
        <f>M14+Y14+SUM(AE14)</f>
        <v>0</v>
      </c>
      <c r="L14" s="233"/>
      <c r="M14" s="231">
        <f>SUM(O14:W14)</f>
        <v>0</v>
      </c>
      <c r="N14" s="233"/>
      <c r="O14" s="231"/>
      <c r="P14" s="232"/>
      <c r="Q14" s="233"/>
      <c r="R14" s="231" t="s">
        <v>119</v>
      </c>
      <c r="S14" s="233"/>
      <c r="T14" s="231" t="s">
        <v>119</v>
      </c>
      <c r="U14" s="233"/>
      <c r="V14" s="231" t="s">
        <v>119</v>
      </c>
      <c r="W14" s="233"/>
      <c r="X14" s="59" t="s">
        <v>119</v>
      </c>
      <c r="Y14" s="231">
        <f>SUM(AA14:AD14)</f>
        <v>0</v>
      </c>
      <c r="Z14" s="233"/>
      <c r="AA14" s="234" t="s">
        <v>119</v>
      </c>
      <c r="AB14" s="235"/>
      <c r="AC14" s="234" t="s">
        <v>119</v>
      </c>
      <c r="AD14" s="235"/>
      <c r="AE14" s="249" t="s">
        <v>119</v>
      </c>
      <c r="AF14" s="250"/>
      <c r="AG14" s="44"/>
    </row>
    <row r="15" spans="1:33" s="43" customFormat="1" ht="31.5" customHeight="1">
      <c r="A15" s="246" t="s">
        <v>68</v>
      </c>
      <c r="B15" s="247"/>
      <c r="C15" s="247"/>
      <c r="D15" s="247"/>
      <c r="E15" s="247"/>
      <c r="F15" s="247"/>
      <c r="G15" s="247"/>
      <c r="H15" s="248"/>
      <c r="I15" s="243" t="s">
        <v>33</v>
      </c>
      <c r="J15" s="244"/>
      <c r="K15" s="231">
        <f>M15+Y15+AE15</f>
        <v>20740</v>
      </c>
      <c r="L15" s="233"/>
      <c r="M15" s="231">
        <f>SUM(O15:W15)</f>
        <v>0</v>
      </c>
      <c r="N15" s="233"/>
      <c r="O15" s="231">
        <f>SUM(O16:Q18)</f>
        <v>0</v>
      </c>
      <c r="P15" s="232"/>
      <c r="Q15" s="233"/>
      <c r="R15" s="231" t="s">
        <v>119</v>
      </c>
      <c r="S15" s="233"/>
      <c r="T15" s="231">
        <f>SUM(T16:U18)</f>
        <v>0</v>
      </c>
      <c r="U15" s="233"/>
      <c r="V15" s="231">
        <f>SUM(V16:W18)</f>
        <v>0</v>
      </c>
      <c r="W15" s="233"/>
      <c r="X15" s="59" t="s">
        <v>119</v>
      </c>
      <c r="Y15" s="231">
        <f>SUM(AA15:AD15)</f>
        <v>20740</v>
      </c>
      <c r="Z15" s="233"/>
      <c r="AA15" s="231">
        <f>SUM(AA16:AB18)</f>
        <v>20740</v>
      </c>
      <c r="AB15" s="233"/>
      <c r="AC15" s="231">
        <f>SUM(AC16:AD18)</f>
        <v>0</v>
      </c>
      <c r="AD15" s="233"/>
      <c r="AE15" s="231">
        <f>SUM(AE16:AF18)</f>
        <v>0</v>
      </c>
      <c r="AF15" s="245"/>
      <c r="AG15" s="44"/>
    </row>
    <row r="16" spans="1:33" s="42" customFormat="1" ht="15" customHeight="1">
      <c r="A16" s="251" t="s">
        <v>56</v>
      </c>
      <c r="B16" s="252"/>
      <c r="C16" s="252"/>
      <c r="D16" s="252"/>
      <c r="E16" s="252"/>
      <c r="F16" s="252"/>
      <c r="G16" s="252"/>
      <c r="H16" s="253"/>
      <c r="I16" s="254" t="s">
        <v>77</v>
      </c>
      <c r="J16" s="255"/>
      <c r="K16" s="211">
        <f>M16+Y16+SUM(AE16)</f>
        <v>20740</v>
      </c>
      <c r="L16" s="213"/>
      <c r="M16" s="211">
        <f>SUM(O16:W17)</f>
        <v>0</v>
      </c>
      <c r="N16" s="213"/>
      <c r="O16" s="211" t="s">
        <v>119</v>
      </c>
      <c r="P16" s="212"/>
      <c r="Q16" s="213"/>
      <c r="R16" s="211" t="s">
        <v>119</v>
      </c>
      <c r="S16" s="213"/>
      <c r="T16" s="211" t="s">
        <v>119</v>
      </c>
      <c r="U16" s="213"/>
      <c r="V16" s="211"/>
      <c r="W16" s="213"/>
      <c r="X16" s="211" t="s">
        <v>119</v>
      </c>
      <c r="Y16" s="211">
        <f>SUM(AA16:AD17)</f>
        <v>20740</v>
      </c>
      <c r="Z16" s="213"/>
      <c r="AA16" s="211">
        <v>20740</v>
      </c>
      <c r="AB16" s="213"/>
      <c r="AC16" s="211">
        <v>0</v>
      </c>
      <c r="AD16" s="213"/>
      <c r="AE16" s="211">
        <v>0</v>
      </c>
      <c r="AF16" s="219"/>
      <c r="AG16" s="31"/>
    </row>
    <row r="17" spans="1:33" s="43" customFormat="1" ht="31.5" customHeight="1">
      <c r="A17" s="258" t="s">
        <v>67</v>
      </c>
      <c r="B17" s="259"/>
      <c r="C17" s="259"/>
      <c r="D17" s="259"/>
      <c r="E17" s="259"/>
      <c r="F17" s="259"/>
      <c r="G17" s="259"/>
      <c r="H17" s="260"/>
      <c r="I17" s="256"/>
      <c r="J17" s="257"/>
      <c r="K17" s="214"/>
      <c r="L17" s="216"/>
      <c r="M17" s="214"/>
      <c r="N17" s="216"/>
      <c r="O17" s="214"/>
      <c r="P17" s="215"/>
      <c r="Q17" s="216"/>
      <c r="R17" s="214"/>
      <c r="S17" s="216"/>
      <c r="T17" s="214"/>
      <c r="U17" s="216"/>
      <c r="V17" s="214"/>
      <c r="W17" s="216"/>
      <c r="X17" s="214" t="s">
        <v>119</v>
      </c>
      <c r="Y17" s="214"/>
      <c r="Z17" s="216"/>
      <c r="AA17" s="214"/>
      <c r="AB17" s="216"/>
      <c r="AC17" s="214"/>
      <c r="AD17" s="216"/>
      <c r="AE17" s="214"/>
      <c r="AF17" s="220"/>
      <c r="AG17" s="44"/>
    </row>
    <row r="18" spans="1:33" s="43" customFormat="1" ht="31.5" customHeight="1">
      <c r="A18" s="258" t="s">
        <v>38</v>
      </c>
      <c r="B18" s="259"/>
      <c r="C18" s="259"/>
      <c r="D18" s="259"/>
      <c r="E18" s="259"/>
      <c r="F18" s="259"/>
      <c r="G18" s="259"/>
      <c r="H18" s="260"/>
      <c r="I18" s="261" t="s">
        <v>78</v>
      </c>
      <c r="J18" s="262"/>
      <c r="K18" s="231">
        <f>M18+Y18+SUM(AE18)</f>
        <v>0</v>
      </c>
      <c r="L18" s="233"/>
      <c r="M18" s="231">
        <f>SUM(O18:W18)</f>
        <v>0</v>
      </c>
      <c r="N18" s="233"/>
      <c r="O18" s="231"/>
      <c r="P18" s="232"/>
      <c r="Q18" s="233"/>
      <c r="R18" s="231" t="s">
        <v>119</v>
      </c>
      <c r="S18" s="233"/>
      <c r="T18" s="231"/>
      <c r="U18" s="233"/>
      <c r="V18" s="231"/>
      <c r="W18" s="233"/>
      <c r="X18" s="59" t="s">
        <v>119</v>
      </c>
      <c r="Y18" s="231">
        <f>SUM(AA18:AD18)</f>
        <v>0</v>
      </c>
      <c r="Z18" s="233"/>
      <c r="AA18" s="231">
        <v>0</v>
      </c>
      <c r="AB18" s="233"/>
      <c r="AC18" s="231">
        <v>0</v>
      </c>
      <c r="AD18" s="233"/>
      <c r="AE18" s="231">
        <v>0</v>
      </c>
      <c r="AF18" s="245"/>
      <c r="AG18" s="44"/>
    </row>
    <row r="19" spans="1:33" s="43" customFormat="1" ht="24.75" customHeight="1" thickBot="1">
      <c r="A19" s="263" t="s">
        <v>43</v>
      </c>
      <c r="B19" s="264"/>
      <c r="C19" s="264"/>
      <c r="D19" s="264"/>
      <c r="E19" s="264"/>
      <c r="F19" s="264"/>
      <c r="G19" s="264"/>
      <c r="H19" s="265"/>
      <c r="I19" s="266" t="s">
        <v>120</v>
      </c>
      <c r="J19" s="267"/>
      <c r="K19" s="268">
        <f>M19+Y19+AE19</f>
        <v>0</v>
      </c>
      <c r="L19" s="269"/>
      <c r="M19" s="268">
        <f>SUM(O19:W19)</f>
        <v>0</v>
      </c>
      <c r="N19" s="269"/>
      <c r="O19" s="268">
        <f>SUM(O26:Q31)</f>
        <v>0</v>
      </c>
      <c r="P19" s="270"/>
      <c r="Q19" s="269"/>
      <c r="R19" s="268" t="s">
        <v>119</v>
      </c>
      <c r="S19" s="269"/>
      <c r="T19" s="268">
        <f>SUM(T26:U31)</f>
        <v>0</v>
      </c>
      <c r="U19" s="269"/>
      <c r="V19" s="268">
        <f>SUM(V26:W31)</f>
        <v>0</v>
      </c>
      <c r="W19" s="269"/>
      <c r="X19" s="61" t="s">
        <v>119</v>
      </c>
      <c r="Y19" s="268">
        <f>SUM(AA19:AD19)</f>
        <v>0</v>
      </c>
      <c r="Z19" s="269"/>
      <c r="AA19" s="268">
        <f>SUM(AA26:AB31)</f>
        <v>0</v>
      </c>
      <c r="AB19" s="269"/>
      <c r="AC19" s="268">
        <f>SUM(AC26:AD31)</f>
        <v>0</v>
      </c>
      <c r="AD19" s="269"/>
      <c r="AE19" s="268">
        <f>SUM(AE26:AF31)</f>
        <v>0</v>
      </c>
      <c r="AF19" s="271"/>
      <c r="AG19" s="44"/>
    </row>
    <row r="20" spans="1:33" s="13" customFormat="1" ht="17.25" thickBot="1">
      <c r="A20" s="34"/>
      <c r="B20" s="35"/>
      <c r="C20" s="35"/>
      <c r="D20" s="35"/>
      <c r="E20" s="35"/>
      <c r="F20" s="35"/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61" t="s">
        <v>104</v>
      </c>
      <c r="AF20" s="161"/>
      <c r="AG20" s="14"/>
    </row>
    <row r="21" spans="1:33" s="13" customFormat="1" ht="18" customHeight="1">
      <c r="A21" s="172" t="s">
        <v>15</v>
      </c>
      <c r="B21" s="173"/>
      <c r="C21" s="173"/>
      <c r="D21" s="173"/>
      <c r="E21" s="173"/>
      <c r="F21" s="173"/>
      <c r="G21" s="173"/>
      <c r="H21" s="173"/>
      <c r="I21" s="173" t="s">
        <v>59</v>
      </c>
      <c r="J21" s="173"/>
      <c r="K21" s="173" t="s">
        <v>13</v>
      </c>
      <c r="L21" s="173"/>
      <c r="M21" s="173" t="s">
        <v>14</v>
      </c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6"/>
      <c r="AG21" s="14"/>
    </row>
    <row r="22" spans="1:33" s="13" customFormat="1" ht="27.75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 t="s">
        <v>5</v>
      </c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 t="s">
        <v>2</v>
      </c>
      <c r="Y22" s="175" t="s">
        <v>135</v>
      </c>
      <c r="Z22" s="175"/>
      <c r="AA22" s="175"/>
      <c r="AB22" s="175"/>
      <c r="AC22" s="175"/>
      <c r="AD22" s="175"/>
      <c r="AE22" s="175" t="s">
        <v>71</v>
      </c>
      <c r="AF22" s="180"/>
      <c r="AG22" s="14"/>
    </row>
    <row r="23" spans="1:33" s="13" customFormat="1" ht="12.7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 t="s">
        <v>12</v>
      </c>
      <c r="N23" s="175"/>
      <c r="O23" s="175" t="s">
        <v>63</v>
      </c>
      <c r="P23" s="175"/>
      <c r="Q23" s="175"/>
      <c r="R23" s="175"/>
      <c r="S23" s="175"/>
      <c r="T23" s="175"/>
      <c r="U23" s="175"/>
      <c r="V23" s="175"/>
      <c r="W23" s="175"/>
      <c r="X23" s="175"/>
      <c r="Y23" s="175" t="s">
        <v>12</v>
      </c>
      <c r="Z23" s="175"/>
      <c r="AA23" s="182" t="s">
        <v>63</v>
      </c>
      <c r="AB23" s="182"/>
      <c r="AC23" s="182"/>
      <c r="AD23" s="183"/>
      <c r="AE23" s="175"/>
      <c r="AF23" s="180"/>
      <c r="AG23" s="14"/>
    </row>
    <row r="24" spans="1:33" s="13" customFormat="1" ht="86.25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 t="s">
        <v>6</v>
      </c>
      <c r="P24" s="175"/>
      <c r="Q24" s="175"/>
      <c r="R24" s="175" t="s">
        <v>1</v>
      </c>
      <c r="S24" s="175"/>
      <c r="T24" s="175" t="s">
        <v>95</v>
      </c>
      <c r="U24" s="175"/>
      <c r="V24" s="175" t="s">
        <v>96</v>
      </c>
      <c r="W24" s="175"/>
      <c r="X24" s="175"/>
      <c r="Y24" s="175"/>
      <c r="Z24" s="175"/>
      <c r="AA24" s="175" t="s">
        <v>136</v>
      </c>
      <c r="AB24" s="175"/>
      <c r="AC24" s="175" t="s">
        <v>96</v>
      </c>
      <c r="AD24" s="175"/>
      <c r="AE24" s="175"/>
      <c r="AF24" s="180"/>
      <c r="AG24" s="14"/>
    </row>
    <row r="25" spans="1:33" s="13" customFormat="1" ht="13.5" customHeight="1" thickBot="1">
      <c r="A25" s="184">
        <v>1</v>
      </c>
      <c r="B25" s="185"/>
      <c r="C25" s="185"/>
      <c r="D25" s="185"/>
      <c r="E25" s="185"/>
      <c r="F25" s="185"/>
      <c r="G25" s="185"/>
      <c r="H25" s="185"/>
      <c r="I25" s="186">
        <v>2</v>
      </c>
      <c r="J25" s="186"/>
      <c r="K25" s="186">
        <v>3</v>
      </c>
      <c r="L25" s="186"/>
      <c r="M25" s="186">
        <v>4</v>
      </c>
      <c r="N25" s="186"/>
      <c r="O25" s="186">
        <v>5</v>
      </c>
      <c r="P25" s="186"/>
      <c r="Q25" s="186"/>
      <c r="R25" s="272">
        <v>6</v>
      </c>
      <c r="S25" s="273"/>
      <c r="T25" s="186">
        <v>7</v>
      </c>
      <c r="U25" s="186"/>
      <c r="V25" s="186">
        <v>8</v>
      </c>
      <c r="W25" s="186"/>
      <c r="X25" s="41">
        <v>9</v>
      </c>
      <c r="Y25" s="187">
        <v>4</v>
      </c>
      <c r="Z25" s="187"/>
      <c r="AA25" s="187">
        <v>5</v>
      </c>
      <c r="AB25" s="187"/>
      <c r="AC25" s="187">
        <v>6</v>
      </c>
      <c r="AD25" s="187"/>
      <c r="AE25" s="187">
        <v>7</v>
      </c>
      <c r="AF25" s="190"/>
      <c r="AG25" s="14"/>
    </row>
    <row r="26" spans="1:33" s="18" customFormat="1" ht="15.75" customHeight="1">
      <c r="A26" s="274" t="s">
        <v>56</v>
      </c>
      <c r="B26" s="275"/>
      <c r="C26" s="275"/>
      <c r="D26" s="275"/>
      <c r="E26" s="275"/>
      <c r="F26" s="275"/>
      <c r="G26" s="275"/>
      <c r="H26" s="275"/>
      <c r="I26" s="276" t="s">
        <v>79</v>
      </c>
      <c r="J26" s="277"/>
      <c r="K26" s="278">
        <f>M26+Y26+AE26</f>
        <v>0</v>
      </c>
      <c r="L26" s="278"/>
      <c r="M26" s="278">
        <f>SUM(O26:W27)</f>
        <v>0</v>
      </c>
      <c r="N26" s="278"/>
      <c r="O26" s="280"/>
      <c r="P26" s="280"/>
      <c r="Q26" s="280"/>
      <c r="R26" s="280" t="s">
        <v>119</v>
      </c>
      <c r="S26" s="280"/>
      <c r="T26" s="280"/>
      <c r="U26" s="280"/>
      <c r="V26" s="280"/>
      <c r="W26" s="280"/>
      <c r="X26" s="278" t="s">
        <v>119</v>
      </c>
      <c r="Y26" s="278">
        <f>SUM(AA26:AD27)</f>
        <v>0</v>
      </c>
      <c r="Z26" s="278"/>
      <c r="AA26" s="280">
        <v>0</v>
      </c>
      <c r="AB26" s="280"/>
      <c r="AC26" s="280">
        <v>0</v>
      </c>
      <c r="AD26" s="280"/>
      <c r="AE26" s="282">
        <v>0</v>
      </c>
      <c r="AF26" s="283"/>
      <c r="AG26" s="17"/>
    </row>
    <row r="27" spans="1:33" s="13" customFormat="1" ht="31.5" customHeight="1">
      <c r="A27" s="221" t="s">
        <v>105</v>
      </c>
      <c r="B27" s="222"/>
      <c r="C27" s="222"/>
      <c r="D27" s="222"/>
      <c r="E27" s="222"/>
      <c r="F27" s="222"/>
      <c r="G27" s="222"/>
      <c r="H27" s="284"/>
      <c r="I27" s="227"/>
      <c r="J27" s="228"/>
      <c r="K27" s="279"/>
      <c r="L27" s="279"/>
      <c r="M27" s="279"/>
      <c r="N27" s="279"/>
      <c r="O27" s="281"/>
      <c r="P27" s="281"/>
      <c r="Q27" s="281"/>
      <c r="R27" s="281"/>
      <c r="S27" s="281"/>
      <c r="T27" s="281"/>
      <c r="U27" s="281"/>
      <c r="V27" s="281"/>
      <c r="W27" s="281"/>
      <c r="X27" s="279"/>
      <c r="Y27" s="279"/>
      <c r="Z27" s="279"/>
      <c r="AA27" s="281"/>
      <c r="AB27" s="281"/>
      <c r="AC27" s="281"/>
      <c r="AD27" s="281"/>
      <c r="AE27" s="214"/>
      <c r="AF27" s="220"/>
      <c r="AG27" s="14"/>
    </row>
    <row r="28" spans="1:33" s="13" customFormat="1" ht="31.5" customHeight="1">
      <c r="A28" s="224" t="s">
        <v>47</v>
      </c>
      <c r="B28" s="225"/>
      <c r="C28" s="225"/>
      <c r="D28" s="225"/>
      <c r="E28" s="225"/>
      <c r="F28" s="225"/>
      <c r="G28" s="225"/>
      <c r="H28" s="285"/>
      <c r="I28" s="227" t="s">
        <v>80</v>
      </c>
      <c r="J28" s="228"/>
      <c r="K28" s="279">
        <f>M28+Y28+AE28</f>
        <v>0</v>
      </c>
      <c r="L28" s="279"/>
      <c r="M28" s="279">
        <f>SUM(O28:W28)</f>
        <v>0</v>
      </c>
      <c r="N28" s="279"/>
      <c r="O28" s="281"/>
      <c r="P28" s="281"/>
      <c r="Q28" s="281"/>
      <c r="R28" s="281" t="s">
        <v>119</v>
      </c>
      <c r="S28" s="281"/>
      <c r="T28" s="281"/>
      <c r="U28" s="281"/>
      <c r="V28" s="281"/>
      <c r="W28" s="281"/>
      <c r="X28" s="62" t="s">
        <v>119</v>
      </c>
      <c r="Y28" s="279">
        <f>SUM(AA28:AD28)</f>
        <v>0</v>
      </c>
      <c r="Z28" s="279"/>
      <c r="AA28" s="281">
        <f>SUM(AA29:AB31)</f>
        <v>0</v>
      </c>
      <c r="AB28" s="281"/>
      <c r="AC28" s="281">
        <f>SUM(AC29:AD31)</f>
        <v>0</v>
      </c>
      <c r="AD28" s="281"/>
      <c r="AE28" s="281">
        <f>SUM(AE29:AF31)</f>
        <v>0</v>
      </c>
      <c r="AF28" s="286"/>
      <c r="AG28" s="14"/>
    </row>
    <row r="29" spans="1:33" s="13" customFormat="1" ht="24.75" customHeight="1">
      <c r="A29" s="224" t="s">
        <v>49</v>
      </c>
      <c r="B29" s="225"/>
      <c r="C29" s="225"/>
      <c r="D29" s="225"/>
      <c r="E29" s="225"/>
      <c r="F29" s="225"/>
      <c r="G29" s="225"/>
      <c r="H29" s="285"/>
      <c r="I29" s="227" t="s">
        <v>106</v>
      </c>
      <c r="J29" s="228"/>
      <c r="K29" s="279">
        <f>M29+Y29+AE29</f>
        <v>0</v>
      </c>
      <c r="L29" s="279"/>
      <c r="M29" s="279">
        <f>SUM(O29:W29)</f>
        <v>0</v>
      </c>
      <c r="N29" s="279"/>
      <c r="O29" s="281"/>
      <c r="P29" s="281"/>
      <c r="Q29" s="281"/>
      <c r="R29" s="281" t="s">
        <v>119</v>
      </c>
      <c r="S29" s="281"/>
      <c r="T29" s="281"/>
      <c r="U29" s="281"/>
      <c r="V29" s="281"/>
      <c r="W29" s="281"/>
      <c r="X29" s="62" t="s">
        <v>119</v>
      </c>
      <c r="Y29" s="279">
        <f>SUM(AA29:AD29)</f>
        <v>0</v>
      </c>
      <c r="Z29" s="279"/>
      <c r="AA29" s="281">
        <f>SUM(AA30:AB32)</f>
        <v>0</v>
      </c>
      <c r="AB29" s="281"/>
      <c r="AC29" s="281">
        <f>SUM(AC30:AD32)</f>
        <v>0</v>
      </c>
      <c r="AD29" s="281"/>
      <c r="AE29" s="281">
        <f>SUM(AE30:AF32)</f>
        <v>0</v>
      </c>
      <c r="AF29" s="286"/>
      <c r="AG29" s="14"/>
    </row>
    <row r="30" spans="1:33" s="13" customFormat="1" ht="24.75" customHeight="1">
      <c r="A30" s="224" t="s">
        <v>11</v>
      </c>
      <c r="B30" s="225"/>
      <c r="C30" s="225"/>
      <c r="D30" s="225"/>
      <c r="E30" s="225"/>
      <c r="F30" s="225"/>
      <c r="G30" s="225"/>
      <c r="H30" s="285"/>
      <c r="I30" s="227" t="s">
        <v>107</v>
      </c>
      <c r="J30" s="228"/>
      <c r="K30" s="279">
        <f>M30+Y30+AE30</f>
        <v>0</v>
      </c>
      <c r="L30" s="279"/>
      <c r="M30" s="279">
        <f>SUM(O30:W30)</f>
        <v>0</v>
      </c>
      <c r="N30" s="279"/>
      <c r="O30" s="281"/>
      <c r="P30" s="281"/>
      <c r="Q30" s="281"/>
      <c r="R30" s="281" t="s">
        <v>119</v>
      </c>
      <c r="S30" s="281"/>
      <c r="T30" s="281"/>
      <c r="U30" s="281"/>
      <c r="V30" s="281"/>
      <c r="W30" s="281"/>
      <c r="X30" s="62" t="s">
        <v>119</v>
      </c>
      <c r="Y30" s="279">
        <f>SUM(AA30:AD30)</f>
        <v>0</v>
      </c>
      <c r="Z30" s="279"/>
      <c r="AA30" s="281">
        <f>SUM(AA31:AB33)</f>
        <v>0</v>
      </c>
      <c r="AB30" s="281"/>
      <c r="AC30" s="281">
        <f>SUM(AC31:AD33)</f>
        <v>0</v>
      </c>
      <c r="AD30" s="281"/>
      <c r="AE30" s="281">
        <f>SUM(AE31:AF33)</f>
        <v>0</v>
      </c>
      <c r="AF30" s="286"/>
      <c r="AG30" s="14"/>
    </row>
    <row r="31" spans="1:33" s="13" customFormat="1" ht="24.75" customHeight="1">
      <c r="A31" s="224" t="s">
        <v>108</v>
      </c>
      <c r="B31" s="225"/>
      <c r="C31" s="225"/>
      <c r="D31" s="225"/>
      <c r="E31" s="225"/>
      <c r="F31" s="225"/>
      <c r="G31" s="225"/>
      <c r="H31" s="285"/>
      <c r="I31" s="227" t="s">
        <v>109</v>
      </c>
      <c r="J31" s="228"/>
      <c r="K31" s="279">
        <f>M31+Y31+AE31</f>
        <v>0</v>
      </c>
      <c r="L31" s="279"/>
      <c r="M31" s="279">
        <f>SUM(O31:W31)</f>
        <v>0</v>
      </c>
      <c r="N31" s="279"/>
      <c r="O31" s="281"/>
      <c r="P31" s="281"/>
      <c r="Q31" s="281"/>
      <c r="R31" s="281" t="s">
        <v>119</v>
      </c>
      <c r="S31" s="281"/>
      <c r="T31" s="281"/>
      <c r="U31" s="281"/>
      <c r="V31" s="281"/>
      <c r="W31" s="281"/>
      <c r="X31" s="62" t="s">
        <v>119</v>
      </c>
      <c r="Y31" s="279">
        <f>SUM(AA31:AD31)</f>
        <v>0</v>
      </c>
      <c r="Z31" s="279"/>
      <c r="AA31" s="281">
        <f>SUM(AA32:AB34)</f>
        <v>0</v>
      </c>
      <c r="AB31" s="281"/>
      <c r="AC31" s="281">
        <f>SUM(AC32:AD34)</f>
        <v>0</v>
      </c>
      <c r="AD31" s="281"/>
      <c r="AE31" s="281">
        <f>SUM(AE32:AF34)</f>
        <v>0</v>
      </c>
      <c r="AF31" s="286"/>
      <c r="AG31" s="14"/>
    </row>
    <row r="32" spans="1:33" s="43" customFormat="1" ht="24.75" customHeight="1">
      <c r="A32" s="246" t="s">
        <v>39</v>
      </c>
      <c r="B32" s="247"/>
      <c r="C32" s="247"/>
      <c r="D32" s="247"/>
      <c r="E32" s="247"/>
      <c r="F32" s="247"/>
      <c r="G32" s="247"/>
      <c r="H32" s="247"/>
      <c r="I32" s="243" t="s">
        <v>36</v>
      </c>
      <c r="J32" s="244"/>
      <c r="K32" s="281">
        <f>M32+Y32+AE32</f>
        <v>0</v>
      </c>
      <c r="L32" s="281"/>
      <c r="M32" s="281">
        <f>SUM(O32:W32)</f>
        <v>0</v>
      </c>
      <c r="N32" s="281"/>
      <c r="O32" s="281">
        <f>SUM(O33:Q35)</f>
        <v>0</v>
      </c>
      <c r="P32" s="281"/>
      <c r="Q32" s="281"/>
      <c r="R32" s="281" t="s">
        <v>119</v>
      </c>
      <c r="S32" s="281"/>
      <c r="T32" s="281">
        <f>SUM(T33:U35)</f>
        <v>0</v>
      </c>
      <c r="U32" s="281"/>
      <c r="V32" s="281">
        <f>SUM(V33:W35)</f>
        <v>0</v>
      </c>
      <c r="W32" s="281"/>
      <c r="X32" s="63" t="s">
        <v>119</v>
      </c>
      <c r="Y32" s="281">
        <f>SUM(AA32:AD32)</f>
        <v>0</v>
      </c>
      <c r="Z32" s="281"/>
      <c r="AA32" s="281">
        <f>SUM(AA33:AB35)</f>
        <v>0</v>
      </c>
      <c r="AB32" s="281"/>
      <c r="AC32" s="281">
        <f>SUM(AC33:AD35)</f>
        <v>0</v>
      </c>
      <c r="AD32" s="281"/>
      <c r="AE32" s="281">
        <f>SUM(AE33:AF35)</f>
        <v>0</v>
      </c>
      <c r="AF32" s="286"/>
      <c r="AG32" s="44"/>
    </row>
    <row r="33" spans="1:33" s="18" customFormat="1" ht="15" customHeight="1">
      <c r="A33" s="287" t="s">
        <v>56</v>
      </c>
      <c r="B33" s="288"/>
      <c r="C33" s="288"/>
      <c r="D33" s="288"/>
      <c r="E33" s="288"/>
      <c r="F33" s="288"/>
      <c r="G33" s="288"/>
      <c r="H33" s="289"/>
      <c r="I33" s="227" t="s">
        <v>81</v>
      </c>
      <c r="J33" s="228"/>
      <c r="K33" s="279">
        <f>M33+Y33+SUM(AE33)</f>
        <v>0</v>
      </c>
      <c r="L33" s="279"/>
      <c r="M33" s="279">
        <f>SUM(O33:W34)</f>
        <v>0</v>
      </c>
      <c r="N33" s="279"/>
      <c r="O33" s="281" t="s">
        <v>119</v>
      </c>
      <c r="P33" s="281"/>
      <c r="Q33" s="281"/>
      <c r="R33" s="281" t="s">
        <v>119</v>
      </c>
      <c r="S33" s="281"/>
      <c r="T33" s="281" t="s">
        <v>119</v>
      </c>
      <c r="U33" s="281"/>
      <c r="V33" s="281"/>
      <c r="W33" s="281"/>
      <c r="X33" s="279" t="s">
        <v>119</v>
      </c>
      <c r="Y33" s="279">
        <f>SUM(AA33:AD34)</f>
        <v>0</v>
      </c>
      <c r="Z33" s="279"/>
      <c r="AA33" s="281" t="s">
        <v>119</v>
      </c>
      <c r="AB33" s="281"/>
      <c r="AC33" s="281">
        <v>0</v>
      </c>
      <c r="AD33" s="281"/>
      <c r="AE33" s="281" t="s">
        <v>119</v>
      </c>
      <c r="AF33" s="286"/>
      <c r="AG33" s="17"/>
    </row>
    <row r="34" spans="1:33" s="13" customFormat="1" ht="31.5" customHeight="1">
      <c r="A34" s="221" t="s">
        <v>41</v>
      </c>
      <c r="B34" s="222"/>
      <c r="C34" s="222"/>
      <c r="D34" s="222"/>
      <c r="E34" s="222"/>
      <c r="F34" s="222"/>
      <c r="G34" s="222"/>
      <c r="H34" s="284"/>
      <c r="I34" s="227"/>
      <c r="J34" s="228"/>
      <c r="K34" s="279"/>
      <c r="L34" s="279"/>
      <c r="M34" s="279"/>
      <c r="N34" s="279"/>
      <c r="O34" s="281"/>
      <c r="P34" s="281"/>
      <c r="Q34" s="281"/>
      <c r="R34" s="281" t="s">
        <v>119</v>
      </c>
      <c r="S34" s="281"/>
      <c r="T34" s="281"/>
      <c r="U34" s="281"/>
      <c r="V34" s="281"/>
      <c r="W34" s="281"/>
      <c r="X34" s="279" t="s">
        <v>119</v>
      </c>
      <c r="Y34" s="279"/>
      <c r="Z34" s="279"/>
      <c r="AA34" s="281"/>
      <c r="AB34" s="281"/>
      <c r="AC34" s="281"/>
      <c r="AD34" s="281"/>
      <c r="AE34" s="281"/>
      <c r="AF34" s="286"/>
      <c r="AG34" s="14"/>
    </row>
    <row r="35" spans="1:33" s="43" customFormat="1" ht="31.5" customHeight="1">
      <c r="A35" s="290" t="s">
        <v>42</v>
      </c>
      <c r="B35" s="291"/>
      <c r="C35" s="291"/>
      <c r="D35" s="291"/>
      <c r="E35" s="291"/>
      <c r="F35" s="291"/>
      <c r="G35" s="291"/>
      <c r="H35" s="292"/>
      <c r="I35" s="243" t="s">
        <v>82</v>
      </c>
      <c r="J35" s="244"/>
      <c r="K35" s="281">
        <f>M35+Y35+AE35</f>
        <v>0</v>
      </c>
      <c r="L35" s="281"/>
      <c r="M35" s="281">
        <f>SUM(O35:W35)</f>
        <v>0</v>
      </c>
      <c r="N35" s="281"/>
      <c r="O35" s="281"/>
      <c r="P35" s="281"/>
      <c r="Q35" s="281"/>
      <c r="R35" s="281" t="s">
        <v>119</v>
      </c>
      <c r="S35" s="281"/>
      <c r="T35" s="281"/>
      <c r="U35" s="281"/>
      <c r="V35" s="281"/>
      <c r="W35" s="281"/>
      <c r="X35" s="63" t="s">
        <v>119</v>
      </c>
      <c r="Y35" s="281">
        <f>SUM(AA35:AD35)</f>
        <v>0</v>
      </c>
      <c r="Z35" s="281"/>
      <c r="AA35" s="281">
        <f>SUM(AA36:AB38)</f>
        <v>0</v>
      </c>
      <c r="AB35" s="281"/>
      <c r="AC35" s="281">
        <f>SUM(AC36:AD38)</f>
        <v>0</v>
      </c>
      <c r="AD35" s="281"/>
      <c r="AE35" s="281">
        <f>SUM(AE36:AF38)</f>
        <v>0</v>
      </c>
      <c r="AF35" s="286"/>
      <c r="AG35" s="44"/>
    </row>
    <row r="36" spans="1:33" s="43" customFormat="1" ht="24.75" customHeight="1">
      <c r="A36" s="293" t="s">
        <v>62</v>
      </c>
      <c r="B36" s="294"/>
      <c r="C36" s="294"/>
      <c r="D36" s="294"/>
      <c r="E36" s="294"/>
      <c r="F36" s="294"/>
      <c r="G36" s="294"/>
      <c r="H36" s="295"/>
      <c r="I36" s="243" t="s">
        <v>37</v>
      </c>
      <c r="J36" s="244"/>
      <c r="K36" s="281">
        <f>M36+Y36+AE36</f>
        <v>0</v>
      </c>
      <c r="L36" s="281"/>
      <c r="M36" s="281">
        <f>SUM(O36:W36)</f>
        <v>0</v>
      </c>
      <c r="N36" s="281"/>
      <c r="O36" s="281"/>
      <c r="P36" s="281"/>
      <c r="Q36" s="281"/>
      <c r="R36" s="281" t="s">
        <v>119</v>
      </c>
      <c r="S36" s="281"/>
      <c r="T36" s="281"/>
      <c r="U36" s="281"/>
      <c r="V36" s="281"/>
      <c r="W36" s="281"/>
      <c r="X36" s="63" t="s">
        <v>119</v>
      </c>
      <c r="Y36" s="281">
        <f>SUM(AA36:AD36)</f>
        <v>0</v>
      </c>
      <c r="Z36" s="281"/>
      <c r="AA36" s="281">
        <f>SUM(AA37:AB39)</f>
        <v>0</v>
      </c>
      <c r="AB36" s="281"/>
      <c r="AC36" s="281">
        <f>SUM(AC37:AD39)</f>
        <v>0</v>
      </c>
      <c r="AD36" s="281"/>
      <c r="AE36" s="281">
        <f>SUM(AE37:AF39)</f>
        <v>0</v>
      </c>
      <c r="AF36" s="286"/>
      <c r="AG36" s="44"/>
    </row>
    <row r="37" spans="1:33" s="43" customFormat="1" ht="24.75" customHeight="1">
      <c r="A37" s="293" t="s">
        <v>60</v>
      </c>
      <c r="B37" s="294"/>
      <c r="C37" s="294"/>
      <c r="D37" s="294"/>
      <c r="E37" s="294"/>
      <c r="F37" s="294"/>
      <c r="G37" s="294"/>
      <c r="H37" s="295"/>
      <c r="I37" s="243" t="s">
        <v>40</v>
      </c>
      <c r="J37" s="244"/>
      <c r="K37" s="281">
        <f>M37+Y37+AE37</f>
        <v>0</v>
      </c>
      <c r="L37" s="281"/>
      <c r="M37" s="281">
        <f>SUM(O37:W37)</f>
        <v>0</v>
      </c>
      <c r="N37" s="281"/>
      <c r="O37" s="281"/>
      <c r="P37" s="281"/>
      <c r="Q37" s="281"/>
      <c r="R37" s="281" t="s">
        <v>119</v>
      </c>
      <c r="S37" s="281"/>
      <c r="T37" s="281"/>
      <c r="U37" s="281"/>
      <c r="V37" s="281"/>
      <c r="W37" s="281"/>
      <c r="X37" s="63" t="s">
        <v>119</v>
      </c>
      <c r="Y37" s="281">
        <f>SUM(AA37:AD37)</f>
        <v>0</v>
      </c>
      <c r="Z37" s="281"/>
      <c r="AA37" s="281">
        <f>SUM(AA38:AB40)</f>
        <v>0</v>
      </c>
      <c r="AB37" s="281"/>
      <c r="AC37" s="281">
        <f>SUM(AC38:AD40)</f>
        <v>0</v>
      </c>
      <c r="AD37" s="281"/>
      <c r="AE37" s="281">
        <f>SUM(AE38:AF40)</f>
        <v>0</v>
      </c>
      <c r="AF37" s="286"/>
      <c r="AG37" s="44"/>
    </row>
    <row r="38" spans="1:33" s="43" customFormat="1" ht="49.5" customHeight="1">
      <c r="A38" s="246" t="s">
        <v>110</v>
      </c>
      <c r="B38" s="247"/>
      <c r="C38" s="247"/>
      <c r="D38" s="247"/>
      <c r="E38" s="247"/>
      <c r="F38" s="247"/>
      <c r="G38" s="247"/>
      <c r="H38" s="247"/>
      <c r="I38" s="243" t="s">
        <v>44</v>
      </c>
      <c r="J38" s="244"/>
      <c r="K38" s="281">
        <f>SUM(M38)+SUM(Y38)+SUM(AE38)</f>
        <v>0</v>
      </c>
      <c r="L38" s="281"/>
      <c r="M38" s="281">
        <f>SUM(O38:W38)</f>
        <v>0</v>
      </c>
      <c r="N38" s="281"/>
      <c r="O38" s="281">
        <f>SUM(O39)+O47+O48+O49</f>
        <v>0</v>
      </c>
      <c r="P38" s="281"/>
      <c r="Q38" s="281"/>
      <c r="R38" s="281" t="s">
        <v>119</v>
      </c>
      <c r="S38" s="281"/>
      <c r="T38" s="281">
        <f>SUM(T39)+T47+T48+T49</f>
        <v>0</v>
      </c>
      <c r="U38" s="281"/>
      <c r="V38" s="281">
        <f>V39+V47+V48+V49</f>
        <v>0</v>
      </c>
      <c r="W38" s="281"/>
      <c r="X38" s="63" t="s">
        <v>119</v>
      </c>
      <c r="Y38" s="281">
        <f>SUM(AA38:AD38)</f>
        <v>0</v>
      </c>
      <c r="Z38" s="281"/>
      <c r="AA38" s="281">
        <f>SUM(AA39:AB41)</f>
        <v>0</v>
      </c>
      <c r="AB38" s="281"/>
      <c r="AC38" s="281">
        <f>SUM(AC39:AD41)</f>
        <v>0</v>
      </c>
      <c r="AD38" s="281"/>
      <c r="AE38" s="281">
        <f>SUM(AE39:AF41)</f>
        <v>0</v>
      </c>
      <c r="AF38" s="286"/>
      <c r="AG38" s="44"/>
    </row>
    <row r="39" spans="1:33" s="43" customFormat="1" ht="15" customHeight="1">
      <c r="A39" s="251" t="s">
        <v>56</v>
      </c>
      <c r="B39" s="252"/>
      <c r="C39" s="252"/>
      <c r="D39" s="252"/>
      <c r="E39" s="252"/>
      <c r="F39" s="252"/>
      <c r="G39" s="252"/>
      <c r="H39" s="252"/>
      <c r="I39" s="227" t="s">
        <v>45</v>
      </c>
      <c r="J39" s="228"/>
      <c r="K39" s="279">
        <f>M39+Y39+SUM(AE39)</f>
        <v>0</v>
      </c>
      <c r="L39" s="279"/>
      <c r="M39" s="279">
        <f>SUM(O39:W40)</f>
        <v>0</v>
      </c>
      <c r="N39" s="279"/>
      <c r="O39" s="281" t="s">
        <v>119</v>
      </c>
      <c r="P39" s="281"/>
      <c r="Q39" s="281"/>
      <c r="R39" s="281" t="s">
        <v>119</v>
      </c>
      <c r="S39" s="281"/>
      <c r="T39" s="281" t="s">
        <v>119</v>
      </c>
      <c r="U39" s="281"/>
      <c r="V39" s="281"/>
      <c r="W39" s="281"/>
      <c r="X39" s="279" t="s">
        <v>119</v>
      </c>
      <c r="Y39" s="279">
        <f>SUM(AA39:AD40)</f>
        <v>0</v>
      </c>
      <c r="Z39" s="279"/>
      <c r="AA39" s="279" t="s">
        <v>119</v>
      </c>
      <c r="AB39" s="279"/>
      <c r="AC39" s="281">
        <v>0</v>
      </c>
      <c r="AD39" s="281"/>
      <c r="AE39" s="279" t="s">
        <v>119</v>
      </c>
      <c r="AF39" s="300"/>
      <c r="AG39" s="44"/>
    </row>
    <row r="40" spans="1:33" s="13" customFormat="1" ht="44.25" customHeight="1" thickBot="1">
      <c r="A40" s="302" t="s">
        <v>111</v>
      </c>
      <c r="B40" s="303"/>
      <c r="C40" s="303"/>
      <c r="D40" s="303"/>
      <c r="E40" s="303"/>
      <c r="F40" s="303"/>
      <c r="G40" s="303"/>
      <c r="H40" s="304"/>
      <c r="I40" s="296"/>
      <c r="J40" s="297"/>
      <c r="K40" s="298"/>
      <c r="L40" s="298"/>
      <c r="M40" s="298"/>
      <c r="N40" s="298"/>
      <c r="O40" s="299"/>
      <c r="P40" s="299"/>
      <c r="Q40" s="299"/>
      <c r="R40" s="299"/>
      <c r="S40" s="299"/>
      <c r="T40" s="299"/>
      <c r="U40" s="299"/>
      <c r="V40" s="299"/>
      <c r="W40" s="299"/>
      <c r="X40" s="298"/>
      <c r="Y40" s="298"/>
      <c r="Z40" s="298"/>
      <c r="AA40" s="298"/>
      <c r="AB40" s="298"/>
      <c r="AC40" s="299"/>
      <c r="AD40" s="299"/>
      <c r="AE40" s="298"/>
      <c r="AF40" s="301"/>
      <c r="AG40" s="14"/>
    </row>
    <row r="41" spans="1:33" s="13" customFormat="1" ht="17.25" thickBot="1">
      <c r="A41" s="38"/>
      <c r="B41" s="38"/>
      <c r="C41" s="38"/>
      <c r="D41" s="38"/>
      <c r="E41" s="38"/>
      <c r="F41" s="38"/>
      <c r="G41" s="38"/>
      <c r="H41" s="38"/>
      <c r="I41" s="36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61" t="s">
        <v>112</v>
      </c>
      <c r="AF41" s="161"/>
      <c r="AG41" s="14"/>
    </row>
    <row r="42" spans="1:33" s="13" customFormat="1" ht="18" customHeight="1">
      <c r="A42" s="172" t="s">
        <v>15</v>
      </c>
      <c r="B42" s="173"/>
      <c r="C42" s="173"/>
      <c r="D42" s="173"/>
      <c r="E42" s="173"/>
      <c r="F42" s="173"/>
      <c r="G42" s="173"/>
      <c r="H42" s="173"/>
      <c r="I42" s="173" t="s">
        <v>59</v>
      </c>
      <c r="J42" s="173"/>
      <c r="K42" s="173" t="s">
        <v>13</v>
      </c>
      <c r="L42" s="173"/>
      <c r="M42" s="173" t="s">
        <v>14</v>
      </c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6"/>
      <c r="AG42" s="14"/>
    </row>
    <row r="43" spans="1:33" s="13" customFormat="1" ht="27.75" customHeigh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 t="s">
        <v>5</v>
      </c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 t="s">
        <v>2</v>
      </c>
      <c r="Y43" s="175" t="s">
        <v>135</v>
      </c>
      <c r="Z43" s="175"/>
      <c r="AA43" s="175"/>
      <c r="AB43" s="175"/>
      <c r="AC43" s="175"/>
      <c r="AD43" s="175"/>
      <c r="AE43" s="175" t="s">
        <v>71</v>
      </c>
      <c r="AF43" s="180"/>
      <c r="AG43" s="14"/>
    </row>
    <row r="44" spans="1:33" s="13" customFormat="1" ht="12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 t="s">
        <v>12</v>
      </c>
      <c r="N44" s="175"/>
      <c r="O44" s="175" t="s">
        <v>63</v>
      </c>
      <c r="P44" s="175"/>
      <c r="Q44" s="175"/>
      <c r="R44" s="175"/>
      <c r="S44" s="175"/>
      <c r="T44" s="175"/>
      <c r="U44" s="175"/>
      <c r="V44" s="175"/>
      <c r="W44" s="175"/>
      <c r="X44" s="175"/>
      <c r="Y44" s="175" t="s">
        <v>12</v>
      </c>
      <c r="Z44" s="175"/>
      <c r="AA44" s="182" t="s">
        <v>63</v>
      </c>
      <c r="AB44" s="182"/>
      <c r="AC44" s="182"/>
      <c r="AD44" s="183"/>
      <c r="AE44" s="175"/>
      <c r="AF44" s="180"/>
      <c r="AG44" s="14"/>
    </row>
    <row r="45" spans="1:33" s="13" customFormat="1" ht="86.25" customHeigh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 t="s">
        <v>6</v>
      </c>
      <c r="P45" s="175"/>
      <c r="Q45" s="175"/>
      <c r="R45" s="175" t="s">
        <v>1</v>
      </c>
      <c r="S45" s="175"/>
      <c r="T45" s="175" t="s">
        <v>95</v>
      </c>
      <c r="U45" s="175"/>
      <c r="V45" s="175" t="s">
        <v>96</v>
      </c>
      <c r="W45" s="175"/>
      <c r="X45" s="175"/>
      <c r="Y45" s="175"/>
      <c r="Z45" s="175"/>
      <c r="AA45" s="175" t="s">
        <v>136</v>
      </c>
      <c r="AB45" s="175"/>
      <c r="AC45" s="175" t="s">
        <v>96</v>
      </c>
      <c r="AD45" s="175"/>
      <c r="AE45" s="175"/>
      <c r="AF45" s="180"/>
      <c r="AG45" s="14"/>
    </row>
    <row r="46" spans="1:33" s="13" customFormat="1" ht="13.5" customHeight="1" thickBot="1">
      <c r="A46" s="184">
        <v>1</v>
      </c>
      <c r="B46" s="185"/>
      <c r="C46" s="185"/>
      <c r="D46" s="185"/>
      <c r="E46" s="185"/>
      <c r="F46" s="185"/>
      <c r="G46" s="185"/>
      <c r="H46" s="185"/>
      <c r="I46" s="187">
        <v>2</v>
      </c>
      <c r="J46" s="187"/>
      <c r="K46" s="187">
        <v>3</v>
      </c>
      <c r="L46" s="187"/>
      <c r="M46" s="187">
        <v>4</v>
      </c>
      <c r="N46" s="187"/>
      <c r="O46" s="187">
        <v>5</v>
      </c>
      <c r="P46" s="187"/>
      <c r="Q46" s="187"/>
      <c r="R46" s="188">
        <v>6</v>
      </c>
      <c r="S46" s="189"/>
      <c r="T46" s="187">
        <v>7</v>
      </c>
      <c r="U46" s="187"/>
      <c r="V46" s="187">
        <v>8</v>
      </c>
      <c r="W46" s="187"/>
      <c r="X46" s="30">
        <v>9</v>
      </c>
      <c r="Y46" s="187">
        <v>10</v>
      </c>
      <c r="Z46" s="187"/>
      <c r="AA46" s="187">
        <v>11</v>
      </c>
      <c r="AB46" s="187"/>
      <c r="AC46" s="187">
        <v>12</v>
      </c>
      <c r="AD46" s="187"/>
      <c r="AE46" s="187">
        <v>13</v>
      </c>
      <c r="AF46" s="190"/>
      <c r="AG46" s="14"/>
    </row>
    <row r="47" spans="1:33" s="13" customFormat="1" ht="39.75" customHeight="1">
      <c r="A47" s="224" t="s">
        <v>113</v>
      </c>
      <c r="B47" s="225"/>
      <c r="C47" s="225"/>
      <c r="D47" s="225"/>
      <c r="E47" s="225"/>
      <c r="F47" s="225"/>
      <c r="G47" s="225"/>
      <c r="H47" s="226"/>
      <c r="I47" s="276" t="s">
        <v>46</v>
      </c>
      <c r="J47" s="277"/>
      <c r="K47" s="305">
        <f>M47+Y47+AE47</f>
        <v>0</v>
      </c>
      <c r="L47" s="306"/>
      <c r="M47" s="305">
        <f>SUM(O47:W47)</f>
        <v>0</v>
      </c>
      <c r="N47" s="306"/>
      <c r="O47" s="307"/>
      <c r="P47" s="308"/>
      <c r="Q47" s="309"/>
      <c r="R47" s="307" t="s">
        <v>119</v>
      </c>
      <c r="S47" s="309"/>
      <c r="T47" s="307"/>
      <c r="U47" s="309"/>
      <c r="V47" s="307"/>
      <c r="W47" s="309"/>
      <c r="X47" s="65" t="s">
        <v>119</v>
      </c>
      <c r="Y47" s="305">
        <f>SUM(AA47:AD47)</f>
        <v>0</v>
      </c>
      <c r="Z47" s="306"/>
      <c r="AA47" s="307">
        <v>0</v>
      </c>
      <c r="AB47" s="309"/>
      <c r="AC47" s="307">
        <v>0</v>
      </c>
      <c r="AD47" s="309"/>
      <c r="AE47" s="307">
        <v>0</v>
      </c>
      <c r="AF47" s="310"/>
      <c r="AG47" s="14"/>
    </row>
    <row r="48" spans="1:33" s="43" customFormat="1" ht="31.5" customHeight="1">
      <c r="A48" s="290" t="s">
        <v>114</v>
      </c>
      <c r="B48" s="291"/>
      <c r="C48" s="291"/>
      <c r="D48" s="291"/>
      <c r="E48" s="291"/>
      <c r="F48" s="291"/>
      <c r="G48" s="291"/>
      <c r="H48" s="311"/>
      <c r="I48" s="243" t="s">
        <v>48</v>
      </c>
      <c r="J48" s="244"/>
      <c r="K48" s="231">
        <f>M48+Y48+AE48</f>
        <v>0</v>
      </c>
      <c r="L48" s="233"/>
      <c r="M48" s="231">
        <f>SUM(O48:W48)</f>
        <v>0</v>
      </c>
      <c r="N48" s="233"/>
      <c r="O48" s="231"/>
      <c r="P48" s="232"/>
      <c r="Q48" s="233"/>
      <c r="R48" s="231" t="s">
        <v>119</v>
      </c>
      <c r="S48" s="233"/>
      <c r="T48" s="231"/>
      <c r="U48" s="233"/>
      <c r="V48" s="231"/>
      <c r="W48" s="233"/>
      <c r="X48" s="59" t="s">
        <v>119</v>
      </c>
      <c r="Y48" s="231">
        <f>SUM(AA48:AD48)</f>
        <v>0</v>
      </c>
      <c r="Z48" s="233"/>
      <c r="AA48" s="231">
        <v>0</v>
      </c>
      <c r="AB48" s="233"/>
      <c r="AC48" s="231">
        <v>0</v>
      </c>
      <c r="AD48" s="233"/>
      <c r="AE48" s="231">
        <v>0</v>
      </c>
      <c r="AF48" s="245"/>
      <c r="AG48" s="44"/>
    </row>
    <row r="49" spans="1:33" s="43" customFormat="1" ht="24.75" customHeight="1">
      <c r="A49" s="290" t="s">
        <v>115</v>
      </c>
      <c r="B49" s="291"/>
      <c r="C49" s="291"/>
      <c r="D49" s="291"/>
      <c r="E49" s="291"/>
      <c r="F49" s="291"/>
      <c r="G49" s="291"/>
      <c r="H49" s="311"/>
      <c r="I49" s="243" t="s">
        <v>121</v>
      </c>
      <c r="J49" s="244"/>
      <c r="K49" s="231">
        <f>M49+SUM(Y49)+SUM(AE49)</f>
        <v>0</v>
      </c>
      <c r="L49" s="233"/>
      <c r="M49" s="231">
        <f>SUM(O49:W49)</f>
        <v>0</v>
      </c>
      <c r="N49" s="233"/>
      <c r="O49" s="231"/>
      <c r="P49" s="232"/>
      <c r="Q49" s="233"/>
      <c r="R49" s="231" t="s">
        <v>119</v>
      </c>
      <c r="S49" s="233"/>
      <c r="T49" s="231"/>
      <c r="U49" s="233"/>
      <c r="V49" s="231"/>
      <c r="W49" s="233"/>
      <c r="X49" s="59" t="s">
        <v>119</v>
      </c>
      <c r="Y49" s="231">
        <f>SUM(AA49:AD49)</f>
        <v>0</v>
      </c>
      <c r="Z49" s="233"/>
      <c r="AA49" s="214">
        <v>0</v>
      </c>
      <c r="AB49" s="216"/>
      <c r="AC49" s="214">
        <v>0</v>
      </c>
      <c r="AD49" s="216"/>
      <c r="AE49" s="214">
        <v>0</v>
      </c>
      <c r="AF49" s="220"/>
      <c r="AG49" s="44"/>
    </row>
    <row r="50" spans="1:33" s="43" customFormat="1" ht="49.5" customHeight="1">
      <c r="A50" s="246" t="s">
        <v>92</v>
      </c>
      <c r="B50" s="247"/>
      <c r="C50" s="247"/>
      <c r="D50" s="247"/>
      <c r="E50" s="247"/>
      <c r="F50" s="247"/>
      <c r="G50" s="247"/>
      <c r="H50" s="248"/>
      <c r="I50" s="243" t="s">
        <v>50</v>
      </c>
      <c r="J50" s="244"/>
      <c r="K50" s="231">
        <f>M50+Y50+AE50</f>
        <v>199386</v>
      </c>
      <c r="L50" s="233"/>
      <c r="M50" s="231">
        <f>SUM(O50:W50)</f>
        <v>0</v>
      </c>
      <c r="N50" s="233"/>
      <c r="O50" s="231">
        <f>SUM(O51:Q55)</f>
        <v>0</v>
      </c>
      <c r="P50" s="232"/>
      <c r="Q50" s="233"/>
      <c r="R50" s="231" t="s">
        <v>119</v>
      </c>
      <c r="S50" s="233"/>
      <c r="T50" s="231">
        <f>SUM(T51:U55)</f>
        <v>0</v>
      </c>
      <c r="U50" s="233"/>
      <c r="V50" s="231">
        <f>SUM(V51:W55)</f>
        <v>0</v>
      </c>
      <c r="W50" s="233"/>
      <c r="X50" s="59" t="s">
        <v>119</v>
      </c>
      <c r="Y50" s="231">
        <f>SUM(AA50:AD50)</f>
        <v>189386</v>
      </c>
      <c r="Z50" s="233"/>
      <c r="AA50" s="231">
        <f>SUM(AA51:AB55)</f>
        <v>189386</v>
      </c>
      <c r="AB50" s="233"/>
      <c r="AC50" s="231">
        <f>SUM(AC51:AD55)</f>
        <v>0</v>
      </c>
      <c r="AD50" s="233"/>
      <c r="AE50" s="231">
        <f>SUM(AE51:AF55)</f>
        <v>10000</v>
      </c>
      <c r="AF50" s="245"/>
      <c r="AG50" s="44"/>
    </row>
    <row r="51" spans="1:33" s="13" customFormat="1" ht="15" customHeight="1">
      <c r="A51" s="287" t="s">
        <v>56</v>
      </c>
      <c r="B51" s="288"/>
      <c r="C51" s="288"/>
      <c r="D51" s="288"/>
      <c r="E51" s="288"/>
      <c r="F51" s="288"/>
      <c r="G51" s="288"/>
      <c r="H51" s="312"/>
      <c r="I51" s="203" t="s">
        <v>85</v>
      </c>
      <c r="J51" s="204"/>
      <c r="K51" s="279">
        <f>M51+Y51+AE51</f>
        <v>0</v>
      </c>
      <c r="L51" s="279"/>
      <c r="M51" s="279">
        <f>SUM(O51:W52)</f>
        <v>0</v>
      </c>
      <c r="N51" s="279"/>
      <c r="O51" s="281"/>
      <c r="P51" s="281"/>
      <c r="Q51" s="281"/>
      <c r="R51" s="281" t="s">
        <v>119</v>
      </c>
      <c r="S51" s="281"/>
      <c r="T51" s="281"/>
      <c r="U51" s="281"/>
      <c r="V51" s="281"/>
      <c r="W51" s="281"/>
      <c r="X51" s="279" t="s">
        <v>119</v>
      </c>
      <c r="Y51" s="279">
        <f>SUM(AA51:AD52)</f>
        <v>0</v>
      </c>
      <c r="Z51" s="279"/>
      <c r="AA51" s="281">
        <v>0</v>
      </c>
      <c r="AB51" s="281"/>
      <c r="AC51" s="281">
        <v>0</v>
      </c>
      <c r="AD51" s="281"/>
      <c r="AE51" s="281">
        <v>0</v>
      </c>
      <c r="AF51" s="286"/>
      <c r="AG51" s="14"/>
    </row>
    <row r="52" spans="1:33" s="13" customFormat="1" ht="31.5" customHeight="1">
      <c r="A52" s="221" t="s">
        <v>83</v>
      </c>
      <c r="B52" s="222"/>
      <c r="C52" s="222"/>
      <c r="D52" s="222"/>
      <c r="E52" s="222"/>
      <c r="F52" s="222"/>
      <c r="G52" s="222"/>
      <c r="H52" s="223"/>
      <c r="I52" s="205"/>
      <c r="J52" s="206"/>
      <c r="K52" s="279"/>
      <c r="L52" s="279"/>
      <c r="M52" s="279"/>
      <c r="N52" s="279"/>
      <c r="O52" s="281"/>
      <c r="P52" s="281"/>
      <c r="Q52" s="281"/>
      <c r="R52" s="281" t="s">
        <v>119</v>
      </c>
      <c r="S52" s="281"/>
      <c r="T52" s="281"/>
      <c r="U52" s="281"/>
      <c r="V52" s="281"/>
      <c r="W52" s="281"/>
      <c r="X52" s="279" t="s">
        <v>119</v>
      </c>
      <c r="Y52" s="279"/>
      <c r="Z52" s="279"/>
      <c r="AA52" s="281"/>
      <c r="AB52" s="281"/>
      <c r="AC52" s="281"/>
      <c r="AD52" s="281"/>
      <c r="AE52" s="281"/>
      <c r="AF52" s="286"/>
      <c r="AG52" s="14"/>
    </row>
    <row r="53" spans="1:33" s="13" customFormat="1" ht="31.5" customHeight="1">
      <c r="A53" s="313" t="s">
        <v>84</v>
      </c>
      <c r="B53" s="314"/>
      <c r="C53" s="314"/>
      <c r="D53" s="314"/>
      <c r="E53" s="314"/>
      <c r="F53" s="314"/>
      <c r="G53" s="314"/>
      <c r="H53" s="315"/>
      <c r="I53" s="316" t="s">
        <v>86</v>
      </c>
      <c r="J53" s="317"/>
      <c r="K53" s="229">
        <f>M53+Y53+AE53</f>
        <v>15000</v>
      </c>
      <c r="L53" s="230"/>
      <c r="M53" s="229">
        <f>SUM(O53:W53)</f>
        <v>0</v>
      </c>
      <c r="N53" s="230"/>
      <c r="O53" s="231"/>
      <c r="P53" s="232"/>
      <c r="Q53" s="233"/>
      <c r="R53" s="231" t="s">
        <v>119</v>
      </c>
      <c r="S53" s="233"/>
      <c r="T53" s="231"/>
      <c r="U53" s="233"/>
      <c r="V53" s="231"/>
      <c r="W53" s="233"/>
      <c r="X53" s="60" t="s">
        <v>119</v>
      </c>
      <c r="Y53" s="229">
        <f>SUM(AA53:AD53)</f>
        <v>15000</v>
      </c>
      <c r="Z53" s="230"/>
      <c r="AA53" s="231">
        <v>15000</v>
      </c>
      <c r="AB53" s="233"/>
      <c r="AC53" s="231">
        <f>SUM(AC54:AD58)</f>
        <v>0</v>
      </c>
      <c r="AD53" s="233"/>
      <c r="AE53" s="231">
        <v>0</v>
      </c>
      <c r="AF53" s="245"/>
      <c r="AG53" s="14"/>
    </row>
    <row r="54" spans="1:33" s="13" customFormat="1" ht="60" customHeight="1">
      <c r="A54" s="313" t="s">
        <v>116</v>
      </c>
      <c r="B54" s="314"/>
      <c r="C54" s="314"/>
      <c r="D54" s="314"/>
      <c r="E54" s="314"/>
      <c r="F54" s="314"/>
      <c r="G54" s="314"/>
      <c r="H54" s="315"/>
      <c r="I54" s="227" t="s">
        <v>87</v>
      </c>
      <c r="J54" s="228"/>
      <c r="K54" s="229">
        <f>M54+Y54+AE54</f>
        <v>0</v>
      </c>
      <c r="L54" s="230"/>
      <c r="M54" s="229">
        <f>SUM(O54:W54)</f>
        <v>0</v>
      </c>
      <c r="N54" s="230"/>
      <c r="O54" s="231"/>
      <c r="P54" s="232"/>
      <c r="Q54" s="233"/>
      <c r="R54" s="231" t="s">
        <v>119</v>
      </c>
      <c r="S54" s="233"/>
      <c r="T54" s="231"/>
      <c r="U54" s="233"/>
      <c r="V54" s="231"/>
      <c r="W54" s="233"/>
      <c r="X54" s="60" t="s">
        <v>119</v>
      </c>
      <c r="Y54" s="229">
        <f>SUM(AA54:AD54)</f>
        <v>0</v>
      </c>
      <c r="Z54" s="230"/>
      <c r="AA54" s="231">
        <v>0</v>
      </c>
      <c r="AB54" s="233"/>
      <c r="AC54" s="231">
        <f>SUM(AC55:AD59)</f>
        <v>0</v>
      </c>
      <c r="AD54" s="233"/>
      <c r="AE54" s="231">
        <v>0</v>
      </c>
      <c r="AF54" s="245"/>
      <c r="AG54" s="14"/>
    </row>
    <row r="55" spans="1:32" s="43" customFormat="1" ht="49.5" customHeight="1">
      <c r="A55" s="318" t="s">
        <v>89</v>
      </c>
      <c r="B55" s="319"/>
      <c r="C55" s="319"/>
      <c r="D55" s="319"/>
      <c r="E55" s="319"/>
      <c r="F55" s="319"/>
      <c r="G55" s="319"/>
      <c r="H55" s="320"/>
      <c r="I55" s="243" t="s">
        <v>88</v>
      </c>
      <c r="J55" s="244"/>
      <c r="K55" s="231">
        <f>M55+Y55+AE55</f>
        <v>184386</v>
      </c>
      <c r="L55" s="233"/>
      <c r="M55" s="231">
        <f>SUM(O55:W55)</f>
        <v>0</v>
      </c>
      <c r="N55" s="233"/>
      <c r="O55" s="231"/>
      <c r="P55" s="232"/>
      <c r="Q55" s="233"/>
      <c r="R55" s="231" t="s">
        <v>119</v>
      </c>
      <c r="S55" s="233"/>
      <c r="T55" s="231"/>
      <c r="U55" s="233"/>
      <c r="V55" s="231"/>
      <c r="W55" s="233"/>
      <c r="X55" s="59" t="s">
        <v>119</v>
      </c>
      <c r="Y55" s="231">
        <f>SUM(AA55:AD55)</f>
        <v>174386</v>
      </c>
      <c r="Z55" s="233"/>
      <c r="AA55" s="231">
        <v>174386</v>
      </c>
      <c r="AB55" s="233"/>
      <c r="AC55" s="231">
        <f>SUM(AC56:AD60)</f>
        <v>0</v>
      </c>
      <c r="AD55" s="233"/>
      <c r="AE55" s="231">
        <v>10000</v>
      </c>
      <c r="AF55" s="245"/>
    </row>
    <row r="56" spans="1:33" s="43" customFormat="1" ht="41.25" customHeight="1">
      <c r="A56" s="321" t="s">
        <v>90</v>
      </c>
      <c r="B56" s="322"/>
      <c r="C56" s="322"/>
      <c r="D56" s="322"/>
      <c r="E56" s="322"/>
      <c r="F56" s="322"/>
      <c r="G56" s="322"/>
      <c r="H56" s="323"/>
      <c r="I56" s="243" t="s">
        <v>51</v>
      </c>
      <c r="J56" s="244"/>
      <c r="K56" s="231">
        <f>M56+Y56+AE56</f>
        <v>0</v>
      </c>
      <c r="L56" s="233"/>
      <c r="M56" s="231">
        <f>SUM(O56:W56)</f>
        <v>0</v>
      </c>
      <c r="N56" s="233"/>
      <c r="O56" s="231"/>
      <c r="P56" s="232"/>
      <c r="Q56" s="233"/>
      <c r="R56" s="231" t="s">
        <v>119</v>
      </c>
      <c r="S56" s="233"/>
      <c r="T56" s="231"/>
      <c r="U56" s="233"/>
      <c r="V56" s="231"/>
      <c r="W56" s="233"/>
      <c r="X56" s="59" t="s">
        <v>119</v>
      </c>
      <c r="Y56" s="231">
        <f>SUM(AA56:AD56)</f>
        <v>0</v>
      </c>
      <c r="Z56" s="233"/>
      <c r="AA56" s="231">
        <v>0</v>
      </c>
      <c r="AB56" s="233"/>
      <c r="AC56" s="231">
        <f>SUM(AC57:AD61)</f>
        <v>0</v>
      </c>
      <c r="AD56" s="233"/>
      <c r="AE56" s="231">
        <v>0</v>
      </c>
      <c r="AF56" s="245"/>
      <c r="AG56" s="44"/>
    </row>
    <row r="57" spans="1:33" s="42" customFormat="1" ht="38.25" customHeight="1" thickBot="1">
      <c r="A57" s="324" t="s">
        <v>61</v>
      </c>
      <c r="B57" s="325"/>
      <c r="C57" s="325"/>
      <c r="D57" s="325"/>
      <c r="E57" s="325"/>
      <c r="F57" s="325"/>
      <c r="G57" s="325"/>
      <c r="H57" s="326"/>
      <c r="I57" s="266" t="s">
        <v>52</v>
      </c>
      <c r="J57" s="267"/>
      <c r="K57" s="299">
        <f>M57+Y57+AE57</f>
        <v>0</v>
      </c>
      <c r="L57" s="299"/>
      <c r="M57" s="299">
        <f>SUM(O57:W57)</f>
        <v>0</v>
      </c>
      <c r="N57" s="299"/>
      <c r="O57" s="299"/>
      <c r="P57" s="299"/>
      <c r="Q57" s="299"/>
      <c r="R57" s="299" t="s">
        <v>119</v>
      </c>
      <c r="S57" s="299"/>
      <c r="T57" s="299"/>
      <c r="U57" s="299"/>
      <c r="V57" s="299"/>
      <c r="W57" s="299"/>
      <c r="X57" s="64" t="s">
        <v>119</v>
      </c>
      <c r="Y57" s="299">
        <f>SUM(AA57:AD57)</f>
        <v>0</v>
      </c>
      <c r="Z57" s="299"/>
      <c r="AA57" s="231">
        <v>0</v>
      </c>
      <c r="AB57" s="233"/>
      <c r="AC57" s="231">
        <f>SUM(AC58:AD62)</f>
        <v>0</v>
      </c>
      <c r="AD57" s="233"/>
      <c r="AE57" s="231">
        <v>0</v>
      </c>
      <c r="AF57" s="245"/>
      <c r="AG57" s="31"/>
    </row>
    <row r="58" spans="1:33" s="18" customFormat="1" ht="17.25" thickBot="1">
      <c r="A58" s="26"/>
      <c r="B58" s="26"/>
      <c r="C58" s="26"/>
      <c r="D58" s="26"/>
      <c r="E58" s="26"/>
      <c r="F58" s="26"/>
      <c r="G58" s="26"/>
      <c r="H58" s="26"/>
      <c r="I58" s="36"/>
      <c r="J58" s="36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161" t="s">
        <v>117</v>
      </c>
      <c r="AF58" s="161"/>
      <c r="AG58" s="17"/>
    </row>
    <row r="59" spans="1:33" s="13" customFormat="1" ht="18" customHeight="1">
      <c r="A59" s="172" t="s">
        <v>15</v>
      </c>
      <c r="B59" s="173"/>
      <c r="C59" s="173"/>
      <c r="D59" s="173"/>
      <c r="E59" s="173"/>
      <c r="F59" s="173"/>
      <c r="G59" s="173"/>
      <c r="H59" s="173"/>
      <c r="I59" s="173" t="s">
        <v>59</v>
      </c>
      <c r="J59" s="173"/>
      <c r="K59" s="173" t="s">
        <v>13</v>
      </c>
      <c r="L59" s="173"/>
      <c r="M59" s="173" t="s">
        <v>14</v>
      </c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6"/>
      <c r="AG59" s="14"/>
    </row>
    <row r="60" spans="1:33" s="13" customFormat="1" ht="27.7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 t="s">
        <v>5</v>
      </c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 t="s">
        <v>2</v>
      </c>
      <c r="Y60" s="175" t="s">
        <v>135</v>
      </c>
      <c r="Z60" s="175"/>
      <c r="AA60" s="175"/>
      <c r="AB60" s="175"/>
      <c r="AC60" s="175"/>
      <c r="AD60" s="175"/>
      <c r="AE60" s="175" t="s">
        <v>71</v>
      </c>
      <c r="AF60" s="180"/>
      <c r="AG60" s="14"/>
    </row>
    <row r="61" spans="1:33" s="13" customFormat="1" ht="12" customHeight="1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 t="s">
        <v>12</v>
      </c>
      <c r="N61" s="175"/>
      <c r="O61" s="175" t="s">
        <v>63</v>
      </c>
      <c r="P61" s="175"/>
      <c r="Q61" s="175"/>
      <c r="R61" s="175"/>
      <c r="S61" s="175"/>
      <c r="T61" s="175"/>
      <c r="U61" s="175"/>
      <c r="V61" s="175"/>
      <c r="W61" s="175"/>
      <c r="X61" s="175"/>
      <c r="Y61" s="175" t="s">
        <v>12</v>
      </c>
      <c r="Z61" s="175"/>
      <c r="AA61" s="182" t="s">
        <v>63</v>
      </c>
      <c r="AB61" s="182"/>
      <c r="AC61" s="182"/>
      <c r="AD61" s="183"/>
      <c r="AE61" s="175"/>
      <c r="AF61" s="180"/>
      <c r="AG61" s="14"/>
    </row>
    <row r="62" spans="1:33" s="13" customFormat="1" ht="86.25" customHeight="1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 t="s">
        <v>6</v>
      </c>
      <c r="P62" s="175"/>
      <c r="Q62" s="175"/>
      <c r="R62" s="175" t="s">
        <v>1</v>
      </c>
      <c r="S62" s="175"/>
      <c r="T62" s="175" t="s">
        <v>95</v>
      </c>
      <c r="U62" s="175"/>
      <c r="V62" s="175" t="s">
        <v>96</v>
      </c>
      <c r="W62" s="175"/>
      <c r="X62" s="175"/>
      <c r="Y62" s="175"/>
      <c r="Z62" s="175"/>
      <c r="AA62" s="175" t="s">
        <v>136</v>
      </c>
      <c r="AB62" s="175"/>
      <c r="AC62" s="175" t="s">
        <v>96</v>
      </c>
      <c r="AD62" s="175"/>
      <c r="AE62" s="175"/>
      <c r="AF62" s="180"/>
      <c r="AG62" s="14"/>
    </row>
    <row r="63" spans="1:33" s="13" customFormat="1" ht="13.5" customHeight="1" thickBot="1">
      <c r="A63" s="184">
        <v>1</v>
      </c>
      <c r="B63" s="185"/>
      <c r="C63" s="185"/>
      <c r="D63" s="185"/>
      <c r="E63" s="185"/>
      <c r="F63" s="185"/>
      <c r="G63" s="185"/>
      <c r="H63" s="185"/>
      <c r="I63" s="187">
        <v>2</v>
      </c>
      <c r="J63" s="187"/>
      <c r="K63" s="187">
        <v>3</v>
      </c>
      <c r="L63" s="187"/>
      <c r="M63" s="187">
        <v>4</v>
      </c>
      <c r="N63" s="187"/>
      <c r="O63" s="187">
        <v>5</v>
      </c>
      <c r="P63" s="187"/>
      <c r="Q63" s="187"/>
      <c r="R63" s="188">
        <v>6</v>
      </c>
      <c r="S63" s="189"/>
      <c r="T63" s="187">
        <v>7</v>
      </c>
      <c r="U63" s="187"/>
      <c r="V63" s="187">
        <v>8</v>
      </c>
      <c r="W63" s="187"/>
      <c r="X63" s="30">
        <v>9</v>
      </c>
      <c r="Y63" s="187">
        <v>4</v>
      </c>
      <c r="Z63" s="187"/>
      <c r="AA63" s="187">
        <v>5</v>
      </c>
      <c r="AB63" s="187"/>
      <c r="AC63" s="187">
        <v>6</v>
      </c>
      <c r="AD63" s="187"/>
      <c r="AE63" s="187">
        <v>7</v>
      </c>
      <c r="AF63" s="190"/>
      <c r="AG63" s="14"/>
    </row>
    <row r="64" spans="1:33" s="42" customFormat="1" ht="49.5" customHeight="1">
      <c r="A64" s="321" t="s">
        <v>130</v>
      </c>
      <c r="B64" s="322"/>
      <c r="C64" s="322"/>
      <c r="D64" s="322"/>
      <c r="E64" s="322"/>
      <c r="F64" s="322"/>
      <c r="G64" s="322"/>
      <c r="H64" s="323"/>
      <c r="I64" s="194" t="s">
        <v>53</v>
      </c>
      <c r="J64" s="195"/>
      <c r="K64" s="327">
        <f>M64+Y64+AE64</f>
        <v>1763500</v>
      </c>
      <c r="L64" s="327"/>
      <c r="M64" s="327">
        <f>SUM(O64:W64)</f>
        <v>0</v>
      </c>
      <c r="N64" s="327"/>
      <c r="O64" s="327">
        <f>O8+O13+O14+O15+O19+O32+O36+O37+O38+O50+O56+O57</f>
        <v>0</v>
      </c>
      <c r="P64" s="327"/>
      <c r="Q64" s="327"/>
      <c r="R64" s="327" t="s">
        <v>119</v>
      </c>
      <c r="S64" s="327"/>
      <c r="T64" s="327">
        <f>T8+T13+SUM(T14)+T15+T19+T32+T36+T37+T38+T50+T56+T57</f>
        <v>0</v>
      </c>
      <c r="U64" s="327"/>
      <c r="V64" s="327">
        <f>V8+V13+SUM(V14)+V15+V19+V32+V36+V37+V38+V50+V56+V57</f>
        <v>0</v>
      </c>
      <c r="W64" s="327"/>
      <c r="X64" s="46" t="s">
        <v>119</v>
      </c>
      <c r="Y64" s="327">
        <f>SUM(AA64:AD64)</f>
        <v>942250</v>
      </c>
      <c r="Z64" s="327"/>
      <c r="AA64" s="327">
        <f>AA8+AA13+AA15+AA19+AA32+AA36+AA37+AA38+AA50+AA56+AA57</f>
        <v>814750</v>
      </c>
      <c r="AB64" s="196"/>
      <c r="AC64" s="280">
        <f>AC8+AC15+AC19+AC32+AC36+AC37+AC38+AC50+AC56+AC57</f>
        <v>127500</v>
      </c>
      <c r="AD64" s="327"/>
      <c r="AE64" s="197">
        <f>AE8+AE13+AE15+AE19+AE32+AE36+AE37+AE38+AE50+AE56+AE57</f>
        <v>821250</v>
      </c>
      <c r="AF64" s="328"/>
      <c r="AG64" s="31"/>
    </row>
    <row r="65" spans="1:33" s="42" customFormat="1" ht="49.5" customHeight="1" thickBot="1">
      <c r="A65" s="331" t="s">
        <v>129</v>
      </c>
      <c r="B65" s="332"/>
      <c r="C65" s="332"/>
      <c r="D65" s="332"/>
      <c r="E65" s="332"/>
      <c r="F65" s="332"/>
      <c r="G65" s="332"/>
      <c r="H65" s="333"/>
      <c r="I65" s="334" t="s">
        <v>54</v>
      </c>
      <c r="J65" s="335"/>
      <c r="K65" s="336">
        <v>1763500</v>
      </c>
      <c r="L65" s="337"/>
      <c r="M65" s="329" t="s">
        <v>119</v>
      </c>
      <c r="N65" s="338"/>
      <c r="O65" s="329" t="s">
        <v>119</v>
      </c>
      <c r="P65" s="339"/>
      <c r="Q65" s="338"/>
      <c r="R65" s="340" t="s">
        <v>119</v>
      </c>
      <c r="S65" s="341"/>
      <c r="T65" s="329" t="s">
        <v>119</v>
      </c>
      <c r="U65" s="338"/>
      <c r="V65" s="329" t="s">
        <v>119</v>
      </c>
      <c r="W65" s="338"/>
      <c r="X65" s="47" t="s">
        <v>119</v>
      </c>
      <c r="Y65" s="329" t="s">
        <v>119</v>
      </c>
      <c r="Z65" s="338"/>
      <c r="AA65" s="329" t="s">
        <v>119</v>
      </c>
      <c r="AB65" s="338"/>
      <c r="AC65" s="329" t="s">
        <v>119</v>
      </c>
      <c r="AD65" s="338"/>
      <c r="AE65" s="329" t="s">
        <v>119</v>
      </c>
      <c r="AF65" s="330"/>
      <c r="AG65" s="31"/>
    </row>
    <row r="66" spans="1:33" s="18" customFormat="1" ht="49.5" customHeight="1" thickBot="1" thickTop="1">
      <c r="A66" s="345" t="s">
        <v>93</v>
      </c>
      <c r="B66" s="346"/>
      <c r="C66" s="346"/>
      <c r="D66" s="346"/>
      <c r="E66" s="346"/>
      <c r="F66" s="346"/>
      <c r="G66" s="346"/>
      <c r="H66" s="347"/>
      <c r="I66" s="348" t="s">
        <v>55</v>
      </c>
      <c r="J66" s="349"/>
      <c r="K66" s="342">
        <f>K65-K64</f>
        <v>0</v>
      </c>
      <c r="L66" s="343"/>
      <c r="M66" s="342" t="s">
        <v>119</v>
      </c>
      <c r="N66" s="343"/>
      <c r="O66" s="342" t="s">
        <v>119</v>
      </c>
      <c r="P66" s="350"/>
      <c r="Q66" s="343"/>
      <c r="R66" s="351" t="s">
        <v>119</v>
      </c>
      <c r="S66" s="352"/>
      <c r="T66" s="342" t="s">
        <v>119</v>
      </c>
      <c r="U66" s="343"/>
      <c r="V66" s="342" t="s">
        <v>119</v>
      </c>
      <c r="W66" s="343"/>
      <c r="X66" s="48" t="s">
        <v>119</v>
      </c>
      <c r="Y66" s="342" t="s">
        <v>119</v>
      </c>
      <c r="Z66" s="343"/>
      <c r="AA66" s="342" t="s">
        <v>119</v>
      </c>
      <c r="AB66" s="343"/>
      <c r="AC66" s="342" t="s">
        <v>119</v>
      </c>
      <c r="AD66" s="343"/>
      <c r="AE66" s="342" t="s">
        <v>119</v>
      </c>
      <c r="AF66" s="344"/>
      <c r="AG66" s="17"/>
    </row>
    <row r="67" spans="1:32" s="20" customFormat="1" ht="15.75">
      <c r="A67" s="355"/>
      <c r="B67" s="355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</row>
    <row r="68" spans="1:11" s="20" customFormat="1" ht="13.5" customHeight="1">
      <c r="A68" s="23"/>
      <c r="B68" s="23"/>
      <c r="C68" s="23"/>
      <c r="D68" s="22"/>
      <c r="E68" s="22"/>
      <c r="F68" s="22"/>
      <c r="G68" s="22"/>
      <c r="H68" s="19"/>
      <c r="I68" s="19"/>
      <c r="J68" s="19"/>
      <c r="K68" s="19"/>
    </row>
    <row r="69" spans="1:32" s="13" customFormat="1" ht="49.5" customHeight="1">
      <c r="A69" s="358" t="s">
        <v>65</v>
      </c>
      <c r="B69" s="358"/>
      <c r="C69" s="358"/>
      <c r="D69" s="358"/>
      <c r="E69" s="358"/>
      <c r="F69" s="358"/>
      <c r="G69" s="359" t="s">
        <v>128</v>
      </c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55"/>
      <c r="T69" s="49"/>
      <c r="U69" s="359"/>
      <c r="V69" s="359"/>
      <c r="W69" s="359"/>
      <c r="X69" s="359"/>
      <c r="Y69" s="359"/>
      <c r="Z69" s="359"/>
      <c r="AA69" s="49"/>
      <c r="AB69" s="359" t="s">
        <v>139</v>
      </c>
      <c r="AC69" s="359"/>
      <c r="AD69" s="359"/>
      <c r="AE69" s="359"/>
      <c r="AF69" s="359"/>
    </row>
    <row r="70" spans="1:32" s="12" customFormat="1" ht="47.25" customHeight="1">
      <c r="A70" s="9"/>
      <c r="B70" s="9"/>
      <c r="C70" s="9"/>
      <c r="D70" s="58"/>
      <c r="E70" s="9"/>
      <c r="F70" s="9"/>
      <c r="G70" s="357" t="s">
        <v>133</v>
      </c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"/>
      <c r="U70" s="354" t="s">
        <v>64</v>
      </c>
      <c r="V70" s="354"/>
      <c r="W70" s="354"/>
      <c r="X70" s="354"/>
      <c r="Y70" s="354"/>
      <c r="Z70" s="354"/>
      <c r="AB70" s="354" t="s">
        <v>66</v>
      </c>
      <c r="AC70" s="354"/>
      <c r="AD70" s="354"/>
      <c r="AE70" s="354"/>
      <c r="AF70" s="354"/>
    </row>
    <row r="71" spans="1:32" s="12" customFormat="1" ht="22.5" customHeight="1">
      <c r="A71" s="9"/>
      <c r="B71" s="9"/>
      <c r="C71" s="9"/>
      <c r="D71" s="9"/>
      <c r="E71" s="9"/>
      <c r="F71" s="9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360" t="s">
        <v>58</v>
      </c>
      <c r="T71" s="360"/>
      <c r="U71" s="13"/>
      <c r="V71" s="3"/>
      <c r="W71" s="3"/>
      <c r="X71" s="3"/>
      <c r="Y71" s="3"/>
      <c r="Z71" s="3"/>
      <c r="AB71" s="3"/>
      <c r="AC71" s="3"/>
      <c r="AD71" s="3"/>
      <c r="AE71" s="3"/>
      <c r="AF71" s="3"/>
    </row>
    <row r="72" spans="1:32" s="9" customFormat="1" ht="30.75" customHeight="1">
      <c r="A72" s="363" t="s">
        <v>118</v>
      </c>
      <c r="B72" s="363"/>
      <c r="C72" s="363"/>
      <c r="D72" s="363"/>
      <c r="E72" s="363"/>
      <c r="F72" s="363"/>
      <c r="G72" s="359" t="str">
        <f>G69</f>
        <v>Избирательная комиссия городского округа Эгвекинот</v>
      </c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55"/>
      <c r="T72" s="49"/>
      <c r="U72" s="359"/>
      <c r="V72" s="359"/>
      <c r="W72" s="359"/>
      <c r="X72" s="359"/>
      <c r="Y72" s="359"/>
      <c r="Z72" s="359"/>
      <c r="AA72" s="49"/>
      <c r="AB72" s="359" t="s">
        <v>125</v>
      </c>
      <c r="AC72" s="359"/>
      <c r="AD72" s="359"/>
      <c r="AE72" s="359"/>
      <c r="AF72" s="359"/>
    </row>
    <row r="73" spans="1:32" s="12" customFormat="1" ht="49.5" customHeight="1">
      <c r="A73" s="9"/>
      <c r="B73" s="9"/>
      <c r="C73" s="9"/>
      <c r="D73" s="58"/>
      <c r="E73" s="9"/>
      <c r="F73" s="9"/>
      <c r="G73" s="357" t="s">
        <v>133</v>
      </c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"/>
      <c r="U73" s="354" t="s">
        <v>64</v>
      </c>
      <c r="V73" s="354"/>
      <c r="W73" s="354"/>
      <c r="X73" s="354"/>
      <c r="Y73" s="354"/>
      <c r="Z73" s="354"/>
      <c r="AB73" s="354" t="s">
        <v>66</v>
      </c>
      <c r="AC73" s="354"/>
      <c r="AD73" s="354"/>
      <c r="AE73" s="354"/>
      <c r="AF73" s="354"/>
    </row>
    <row r="74" spans="4:16" ht="24" customHeight="1">
      <c r="D74" s="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</row>
    <row r="75" spans="1:10" s="1" customFormat="1" ht="12.75">
      <c r="A75" s="361" t="s">
        <v>140</v>
      </c>
      <c r="B75" s="361"/>
      <c r="C75" s="361"/>
      <c r="D75" s="361"/>
      <c r="E75" s="361"/>
      <c r="F75" s="361"/>
      <c r="G75" s="361"/>
      <c r="H75" s="361"/>
      <c r="I75" s="361"/>
      <c r="J75" s="361"/>
    </row>
    <row r="76" spans="1:10" s="1" customFormat="1" ht="18" customHeight="1">
      <c r="A76" s="353" t="s">
        <v>91</v>
      </c>
      <c r="B76" s="353"/>
      <c r="C76" s="353"/>
      <c r="D76" s="353"/>
      <c r="E76" s="353"/>
      <c r="F76" s="353"/>
      <c r="G76" s="353"/>
      <c r="H76" s="353"/>
      <c r="I76" s="353"/>
      <c r="J76" s="353"/>
    </row>
    <row r="77" spans="1:32" ht="19.5" customHeight="1">
      <c r="A77" s="362"/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</row>
  </sheetData>
  <sheetProtection/>
  <mergeCells count="578">
    <mergeCell ref="AB72:AF72"/>
    <mergeCell ref="S71:T71"/>
    <mergeCell ref="A75:J75"/>
    <mergeCell ref="U72:Z72"/>
    <mergeCell ref="A77:AF77"/>
    <mergeCell ref="A72:F72"/>
    <mergeCell ref="G70:R70"/>
    <mergeCell ref="A69:F69"/>
    <mergeCell ref="G72:R72"/>
    <mergeCell ref="G73:R73"/>
    <mergeCell ref="G69:R69"/>
    <mergeCell ref="AE20:AF20"/>
    <mergeCell ref="AB70:AF70"/>
    <mergeCell ref="U69:Z69"/>
    <mergeCell ref="AB69:AF69"/>
    <mergeCell ref="T66:U66"/>
    <mergeCell ref="AE1:AF1"/>
    <mergeCell ref="AE41:AF41"/>
    <mergeCell ref="AE58:AF58"/>
    <mergeCell ref="E74:P74"/>
    <mergeCell ref="A76:J76"/>
    <mergeCell ref="U73:Z73"/>
    <mergeCell ref="AB73:AF73"/>
    <mergeCell ref="A67:C67"/>
    <mergeCell ref="D67:AF67"/>
    <mergeCell ref="U70:Z70"/>
    <mergeCell ref="AE66:AF66"/>
    <mergeCell ref="A66:H66"/>
    <mergeCell ref="I66:J66"/>
    <mergeCell ref="K66:L66"/>
    <mergeCell ref="M66:N66"/>
    <mergeCell ref="O66:Q66"/>
    <mergeCell ref="R66:S66"/>
    <mergeCell ref="AA65:AB65"/>
    <mergeCell ref="AC65:AD65"/>
    <mergeCell ref="V66:W66"/>
    <mergeCell ref="Y66:Z66"/>
    <mergeCell ref="AA66:AB66"/>
    <mergeCell ref="AC66:AD66"/>
    <mergeCell ref="AE65:AF65"/>
    <mergeCell ref="A65:H65"/>
    <mergeCell ref="I65:J65"/>
    <mergeCell ref="K65:L65"/>
    <mergeCell ref="M65:N65"/>
    <mergeCell ref="O65:Q65"/>
    <mergeCell ref="R65:S65"/>
    <mergeCell ref="T65:U65"/>
    <mergeCell ref="V65:W65"/>
    <mergeCell ref="Y65:Z65"/>
    <mergeCell ref="T64:U64"/>
    <mergeCell ref="V64:W64"/>
    <mergeCell ref="Y64:Z64"/>
    <mergeCell ref="AA64:AB64"/>
    <mergeCell ref="AC64:AD64"/>
    <mergeCell ref="AE64:AF64"/>
    <mergeCell ref="A64:H64"/>
    <mergeCell ref="I64:J64"/>
    <mergeCell ref="K64:L64"/>
    <mergeCell ref="M64:N64"/>
    <mergeCell ref="O64:Q64"/>
    <mergeCell ref="R64:S64"/>
    <mergeCell ref="T63:U63"/>
    <mergeCell ref="V63:W63"/>
    <mergeCell ref="Y63:Z63"/>
    <mergeCell ref="AA63:AB63"/>
    <mergeCell ref="AC63:AD63"/>
    <mergeCell ref="AE63:AF63"/>
    <mergeCell ref="A63:H63"/>
    <mergeCell ref="I63:J63"/>
    <mergeCell ref="K63:L63"/>
    <mergeCell ref="M63:N63"/>
    <mergeCell ref="O63:Q63"/>
    <mergeCell ref="R63:S63"/>
    <mergeCell ref="Y61:Z62"/>
    <mergeCell ref="AA61:AD61"/>
    <mergeCell ref="O62:Q62"/>
    <mergeCell ref="R62:S62"/>
    <mergeCell ref="T62:U62"/>
    <mergeCell ref="V62:W62"/>
    <mergeCell ref="AA62:AB62"/>
    <mergeCell ref="AC62:AD62"/>
    <mergeCell ref="A59:H62"/>
    <mergeCell ref="I59:J62"/>
    <mergeCell ref="K59:L62"/>
    <mergeCell ref="M59:AF59"/>
    <mergeCell ref="M60:W60"/>
    <mergeCell ref="X60:X62"/>
    <mergeCell ref="Y60:AD60"/>
    <mergeCell ref="AE60:AF62"/>
    <mergeCell ref="M61:N62"/>
    <mergeCell ref="O61:W61"/>
    <mergeCell ref="T57:U57"/>
    <mergeCell ref="V57:W57"/>
    <mergeCell ref="Y57:Z57"/>
    <mergeCell ref="AA57:AB57"/>
    <mergeCell ref="AC57:AD57"/>
    <mergeCell ref="AE57:AF57"/>
    <mergeCell ref="A57:H57"/>
    <mergeCell ref="I57:J57"/>
    <mergeCell ref="K57:L57"/>
    <mergeCell ref="M57:N57"/>
    <mergeCell ref="O57:Q57"/>
    <mergeCell ref="R57:S57"/>
    <mergeCell ref="T56:U56"/>
    <mergeCell ref="V56:W56"/>
    <mergeCell ref="Y56:Z56"/>
    <mergeCell ref="AA56:AB56"/>
    <mergeCell ref="AC56:AD56"/>
    <mergeCell ref="AE56:AF56"/>
    <mergeCell ref="A56:H56"/>
    <mergeCell ref="I56:J56"/>
    <mergeCell ref="K56:L56"/>
    <mergeCell ref="M56:N56"/>
    <mergeCell ref="O56:Q56"/>
    <mergeCell ref="R56:S56"/>
    <mergeCell ref="T55:U55"/>
    <mergeCell ref="V55:W55"/>
    <mergeCell ref="Y55:Z55"/>
    <mergeCell ref="AA55:AB55"/>
    <mergeCell ref="AC55:AD55"/>
    <mergeCell ref="AE55:AF55"/>
    <mergeCell ref="A55:H55"/>
    <mergeCell ref="I55:J55"/>
    <mergeCell ref="K55:L55"/>
    <mergeCell ref="M55:N55"/>
    <mergeCell ref="O55:Q55"/>
    <mergeCell ref="R55:S55"/>
    <mergeCell ref="T54:U54"/>
    <mergeCell ref="V54:W54"/>
    <mergeCell ref="Y54:Z54"/>
    <mergeCell ref="AA54:AB54"/>
    <mergeCell ref="AC54:AD54"/>
    <mergeCell ref="AE54:AF54"/>
    <mergeCell ref="Y53:Z53"/>
    <mergeCell ref="AA53:AB53"/>
    <mergeCell ref="AC53:AD53"/>
    <mergeCell ref="AE53:AF53"/>
    <mergeCell ref="A54:H54"/>
    <mergeCell ref="I54:J54"/>
    <mergeCell ref="K54:L54"/>
    <mergeCell ref="M54:N54"/>
    <mergeCell ref="O54:Q54"/>
    <mergeCell ref="R54:S54"/>
    <mergeCell ref="AE51:AF52"/>
    <mergeCell ref="A52:H52"/>
    <mergeCell ref="A53:H53"/>
    <mergeCell ref="I53:J53"/>
    <mergeCell ref="K53:L53"/>
    <mergeCell ref="M53:N53"/>
    <mergeCell ref="O53:Q53"/>
    <mergeCell ref="R53:S53"/>
    <mergeCell ref="T53:U53"/>
    <mergeCell ref="V53:W53"/>
    <mergeCell ref="T51:U52"/>
    <mergeCell ref="V51:W52"/>
    <mergeCell ref="X51:X52"/>
    <mergeCell ref="Y51:Z52"/>
    <mergeCell ref="AA51:AB52"/>
    <mergeCell ref="AC51:AD52"/>
    <mergeCell ref="A51:H51"/>
    <mergeCell ref="K51:L52"/>
    <mergeCell ref="M51:N52"/>
    <mergeCell ref="O51:Q52"/>
    <mergeCell ref="R51:S52"/>
    <mergeCell ref="I51:J52"/>
    <mergeCell ref="T50:U50"/>
    <mergeCell ref="V50:W50"/>
    <mergeCell ref="Y50:Z50"/>
    <mergeCell ref="AA50:AB50"/>
    <mergeCell ref="AC50:AD50"/>
    <mergeCell ref="AE50:AF50"/>
    <mergeCell ref="A50:H50"/>
    <mergeCell ref="I50:J50"/>
    <mergeCell ref="K50:L50"/>
    <mergeCell ref="M50:N50"/>
    <mergeCell ref="O50:Q50"/>
    <mergeCell ref="R50:S50"/>
    <mergeCell ref="T49:U49"/>
    <mergeCell ref="V49:W49"/>
    <mergeCell ref="Y49:Z49"/>
    <mergeCell ref="AA49:AB49"/>
    <mergeCell ref="AC49:AD49"/>
    <mergeCell ref="AE49:AF49"/>
    <mergeCell ref="A49:H49"/>
    <mergeCell ref="I49:J49"/>
    <mergeCell ref="K49:L49"/>
    <mergeCell ref="M49:N49"/>
    <mergeCell ref="O49:Q49"/>
    <mergeCell ref="R49:S49"/>
    <mergeCell ref="T48:U48"/>
    <mergeCell ref="V48:W48"/>
    <mergeCell ref="Y48:Z48"/>
    <mergeCell ref="AA48:AB48"/>
    <mergeCell ref="AC48:AD48"/>
    <mergeCell ref="AE48:AF48"/>
    <mergeCell ref="A48:H48"/>
    <mergeCell ref="I48:J48"/>
    <mergeCell ref="K48:L48"/>
    <mergeCell ref="M48:N48"/>
    <mergeCell ref="O48:Q48"/>
    <mergeCell ref="R48:S48"/>
    <mergeCell ref="T47:U47"/>
    <mergeCell ref="V47:W47"/>
    <mergeCell ref="Y47:Z47"/>
    <mergeCell ref="AA47:AB47"/>
    <mergeCell ref="AC47:AD47"/>
    <mergeCell ref="AE47:AF47"/>
    <mergeCell ref="A47:H47"/>
    <mergeCell ref="I47:J47"/>
    <mergeCell ref="K47:L47"/>
    <mergeCell ref="M47:N47"/>
    <mergeCell ref="O47:Q47"/>
    <mergeCell ref="R47:S47"/>
    <mergeCell ref="T46:U46"/>
    <mergeCell ref="V46:W46"/>
    <mergeCell ref="Y46:Z46"/>
    <mergeCell ref="AA46:AB46"/>
    <mergeCell ref="AC46:AD46"/>
    <mergeCell ref="AE46:AF46"/>
    <mergeCell ref="A46:H46"/>
    <mergeCell ref="I46:J46"/>
    <mergeCell ref="K46:L46"/>
    <mergeCell ref="M46:N46"/>
    <mergeCell ref="O46:Q46"/>
    <mergeCell ref="R46:S46"/>
    <mergeCell ref="M44:N45"/>
    <mergeCell ref="O44:W44"/>
    <mergeCell ref="Y44:Z45"/>
    <mergeCell ref="AA44:AD44"/>
    <mergeCell ref="O45:Q45"/>
    <mergeCell ref="R45:S45"/>
    <mergeCell ref="T45:U45"/>
    <mergeCell ref="V45:W45"/>
    <mergeCell ref="AA45:AB45"/>
    <mergeCell ref="AC45:AD45"/>
    <mergeCell ref="AE39:AF40"/>
    <mergeCell ref="A40:H40"/>
    <mergeCell ref="A42:H45"/>
    <mergeCell ref="I42:J45"/>
    <mergeCell ref="K42:L45"/>
    <mergeCell ref="M42:AF42"/>
    <mergeCell ref="M43:W43"/>
    <mergeCell ref="X43:X45"/>
    <mergeCell ref="Y43:AD43"/>
    <mergeCell ref="AE43:AF45"/>
    <mergeCell ref="T39:U40"/>
    <mergeCell ref="V39:W40"/>
    <mergeCell ref="X39:X40"/>
    <mergeCell ref="Y39:Z40"/>
    <mergeCell ref="AA39:AB40"/>
    <mergeCell ref="AC39:AD40"/>
    <mergeCell ref="A39:H39"/>
    <mergeCell ref="I39:J40"/>
    <mergeCell ref="K39:L40"/>
    <mergeCell ref="M39:N40"/>
    <mergeCell ref="O39:Q40"/>
    <mergeCell ref="R39:S40"/>
    <mergeCell ref="T38:U38"/>
    <mergeCell ref="V38:W38"/>
    <mergeCell ref="Y38:Z38"/>
    <mergeCell ref="AA38:AB38"/>
    <mergeCell ref="AC38:AD38"/>
    <mergeCell ref="AE38:AF38"/>
    <mergeCell ref="A38:H38"/>
    <mergeCell ref="I38:J38"/>
    <mergeCell ref="K38:L38"/>
    <mergeCell ref="M38:N38"/>
    <mergeCell ref="O38:Q38"/>
    <mergeCell ref="R38:S38"/>
    <mergeCell ref="T37:U37"/>
    <mergeCell ref="V37:W37"/>
    <mergeCell ref="Y37:Z37"/>
    <mergeCell ref="AA37:AB37"/>
    <mergeCell ref="AC37:AD37"/>
    <mergeCell ref="AE37:AF37"/>
    <mergeCell ref="A37:H37"/>
    <mergeCell ref="I37:J37"/>
    <mergeCell ref="K37:L37"/>
    <mergeCell ref="M37:N37"/>
    <mergeCell ref="O37:Q37"/>
    <mergeCell ref="R37:S37"/>
    <mergeCell ref="T36:U36"/>
    <mergeCell ref="V36:W36"/>
    <mergeCell ref="Y36:Z36"/>
    <mergeCell ref="AA36:AB36"/>
    <mergeCell ref="AC36:AD36"/>
    <mergeCell ref="AE36:AF36"/>
    <mergeCell ref="Y35:Z35"/>
    <mergeCell ref="AA35:AB35"/>
    <mergeCell ref="AC35:AD35"/>
    <mergeCell ref="AE35:AF35"/>
    <mergeCell ref="A36:H36"/>
    <mergeCell ref="I36:J36"/>
    <mergeCell ref="K36:L36"/>
    <mergeCell ref="M36:N36"/>
    <mergeCell ref="O36:Q36"/>
    <mergeCell ref="R36:S36"/>
    <mergeCell ref="AE33:AF34"/>
    <mergeCell ref="A34:H34"/>
    <mergeCell ref="A35:H35"/>
    <mergeCell ref="I35:J35"/>
    <mergeCell ref="K35:L35"/>
    <mergeCell ref="M35:N35"/>
    <mergeCell ref="O35:Q35"/>
    <mergeCell ref="R35:S35"/>
    <mergeCell ref="T35:U35"/>
    <mergeCell ref="V35:W35"/>
    <mergeCell ref="T33:U34"/>
    <mergeCell ref="V33:W34"/>
    <mergeCell ref="X33:X34"/>
    <mergeCell ref="Y33:Z34"/>
    <mergeCell ref="AA33:AB34"/>
    <mergeCell ref="AC33:AD34"/>
    <mergeCell ref="A33:H33"/>
    <mergeCell ref="I33:J34"/>
    <mergeCell ref="K33:L34"/>
    <mergeCell ref="M33:N34"/>
    <mergeCell ref="O33:Q34"/>
    <mergeCell ref="R33:S34"/>
    <mergeCell ref="T32:U32"/>
    <mergeCell ref="V32:W32"/>
    <mergeCell ref="Y32:Z32"/>
    <mergeCell ref="AA32:AB32"/>
    <mergeCell ref="AC32:AD32"/>
    <mergeCell ref="AE32:AF32"/>
    <mergeCell ref="A32:H32"/>
    <mergeCell ref="I32:J32"/>
    <mergeCell ref="K32:L32"/>
    <mergeCell ref="M32:N32"/>
    <mergeCell ref="O32:Q32"/>
    <mergeCell ref="R32:S32"/>
    <mergeCell ref="T31:U31"/>
    <mergeCell ref="V31:W31"/>
    <mergeCell ref="Y31:Z31"/>
    <mergeCell ref="AA31:AB31"/>
    <mergeCell ref="AC31:AD31"/>
    <mergeCell ref="AE31:AF31"/>
    <mergeCell ref="A31:H31"/>
    <mergeCell ref="I31:J31"/>
    <mergeCell ref="K31:L31"/>
    <mergeCell ref="M31:N31"/>
    <mergeCell ref="O31:Q31"/>
    <mergeCell ref="R31:S31"/>
    <mergeCell ref="T30:U30"/>
    <mergeCell ref="V30:W30"/>
    <mergeCell ref="Y30:Z30"/>
    <mergeCell ref="AA30:AB30"/>
    <mergeCell ref="AC30:AD30"/>
    <mergeCell ref="AE30:AF30"/>
    <mergeCell ref="A30:H30"/>
    <mergeCell ref="I30:J30"/>
    <mergeCell ref="K30:L30"/>
    <mergeCell ref="M30:N30"/>
    <mergeCell ref="O30:Q30"/>
    <mergeCell ref="R30:S30"/>
    <mergeCell ref="T29:U29"/>
    <mergeCell ref="V29:W29"/>
    <mergeCell ref="Y29:Z29"/>
    <mergeCell ref="AA29:AB29"/>
    <mergeCell ref="AC29:AD29"/>
    <mergeCell ref="AE29:AF29"/>
    <mergeCell ref="Y28:Z28"/>
    <mergeCell ref="AA28:AB28"/>
    <mergeCell ref="AC28:AD28"/>
    <mergeCell ref="AE28:AF28"/>
    <mergeCell ref="A29:H29"/>
    <mergeCell ref="I29:J29"/>
    <mergeCell ref="K29:L29"/>
    <mergeCell ref="M29:N29"/>
    <mergeCell ref="O29:Q29"/>
    <mergeCell ref="R29:S29"/>
    <mergeCell ref="AE26:AF27"/>
    <mergeCell ref="A27:H27"/>
    <mergeCell ref="A28:H28"/>
    <mergeCell ref="I28:J28"/>
    <mergeCell ref="K28:L28"/>
    <mergeCell ref="M28:N28"/>
    <mergeCell ref="O28:Q28"/>
    <mergeCell ref="R28:S28"/>
    <mergeCell ref="T28:U28"/>
    <mergeCell ref="V28:W28"/>
    <mergeCell ref="T26:U27"/>
    <mergeCell ref="V26:W27"/>
    <mergeCell ref="X26:X27"/>
    <mergeCell ref="Y26:Z27"/>
    <mergeCell ref="AA26:AB27"/>
    <mergeCell ref="AC26:AD27"/>
    <mergeCell ref="A26:H26"/>
    <mergeCell ref="I26:J27"/>
    <mergeCell ref="K26:L27"/>
    <mergeCell ref="M26:N27"/>
    <mergeCell ref="O26:Q27"/>
    <mergeCell ref="R26:S27"/>
    <mergeCell ref="T25:U25"/>
    <mergeCell ref="V25:W25"/>
    <mergeCell ref="Y25:Z25"/>
    <mergeCell ref="AA25:AB25"/>
    <mergeCell ref="AC25:AD25"/>
    <mergeCell ref="AE25:AF25"/>
    <mergeCell ref="A25:H25"/>
    <mergeCell ref="I25:J25"/>
    <mergeCell ref="K25:L25"/>
    <mergeCell ref="M25:N25"/>
    <mergeCell ref="O25:Q25"/>
    <mergeCell ref="R25:S25"/>
    <mergeCell ref="Y23:Z24"/>
    <mergeCell ref="AA23:AD23"/>
    <mergeCell ref="O24:Q24"/>
    <mergeCell ref="R24:S24"/>
    <mergeCell ref="T24:U24"/>
    <mergeCell ref="V24:W24"/>
    <mergeCell ref="AA24:AB24"/>
    <mergeCell ref="AC24:AD24"/>
    <mergeCell ref="A21:H24"/>
    <mergeCell ref="I21:J24"/>
    <mergeCell ref="K21:L24"/>
    <mergeCell ref="M21:AF21"/>
    <mergeCell ref="M22:W22"/>
    <mergeCell ref="X22:X24"/>
    <mergeCell ref="Y22:AD22"/>
    <mergeCell ref="AE22:AF24"/>
    <mergeCell ref="M23:N24"/>
    <mergeCell ref="O23:W23"/>
    <mergeCell ref="T19:U19"/>
    <mergeCell ref="V19:W19"/>
    <mergeCell ref="Y19:Z19"/>
    <mergeCell ref="AA19:AB19"/>
    <mergeCell ref="AC19:AD19"/>
    <mergeCell ref="AE19:AF19"/>
    <mergeCell ref="Y18:Z18"/>
    <mergeCell ref="AA18:AB18"/>
    <mergeCell ref="AC18:AD18"/>
    <mergeCell ref="AE18:AF18"/>
    <mergeCell ref="A19:H19"/>
    <mergeCell ref="I19:J19"/>
    <mergeCell ref="K19:L19"/>
    <mergeCell ref="M19:N19"/>
    <mergeCell ref="O19:Q19"/>
    <mergeCell ref="R19:S19"/>
    <mergeCell ref="AE16:AF17"/>
    <mergeCell ref="A17:H17"/>
    <mergeCell ref="A18:H18"/>
    <mergeCell ref="I18:J18"/>
    <mergeCell ref="K18:L18"/>
    <mergeCell ref="M18:N18"/>
    <mergeCell ref="O18:Q18"/>
    <mergeCell ref="R18:S18"/>
    <mergeCell ref="T18:U18"/>
    <mergeCell ref="V18:W18"/>
    <mergeCell ref="T16:U17"/>
    <mergeCell ref="V16:W17"/>
    <mergeCell ref="X16:X17"/>
    <mergeCell ref="Y16:Z17"/>
    <mergeCell ref="AA16:AB17"/>
    <mergeCell ref="AC16:AD17"/>
    <mergeCell ref="A16:H16"/>
    <mergeCell ref="I16:J17"/>
    <mergeCell ref="K16:L17"/>
    <mergeCell ref="M16:N17"/>
    <mergeCell ref="O16:Q17"/>
    <mergeCell ref="R16:S17"/>
    <mergeCell ref="T15:U15"/>
    <mergeCell ref="V15:W15"/>
    <mergeCell ref="Y15:Z15"/>
    <mergeCell ref="AA15:AB15"/>
    <mergeCell ref="AC15:AD15"/>
    <mergeCell ref="AE15:AF15"/>
    <mergeCell ref="A15:H15"/>
    <mergeCell ref="I15:J15"/>
    <mergeCell ref="K15:L15"/>
    <mergeCell ref="M15:N15"/>
    <mergeCell ref="O15:Q15"/>
    <mergeCell ref="R15:S15"/>
    <mergeCell ref="T14:U14"/>
    <mergeCell ref="V14:W14"/>
    <mergeCell ref="Y14:Z14"/>
    <mergeCell ref="AA14:AB14"/>
    <mergeCell ref="AC14:AD14"/>
    <mergeCell ref="AE14:AF14"/>
    <mergeCell ref="A14:H14"/>
    <mergeCell ref="I14:J14"/>
    <mergeCell ref="K14:L14"/>
    <mergeCell ref="M14:N14"/>
    <mergeCell ref="O14:Q14"/>
    <mergeCell ref="R14:S14"/>
    <mergeCell ref="T13:U13"/>
    <mergeCell ref="V13:W13"/>
    <mergeCell ref="Y13:Z13"/>
    <mergeCell ref="AA13:AB13"/>
    <mergeCell ref="AC13:AD13"/>
    <mergeCell ref="AE13:AF13"/>
    <mergeCell ref="A13:H13"/>
    <mergeCell ref="I13:J13"/>
    <mergeCell ref="K13:L13"/>
    <mergeCell ref="M13:N13"/>
    <mergeCell ref="O13:Q13"/>
    <mergeCell ref="R13:S13"/>
    <mergeCell ref="T12:U12"/>
    <mergeCell ref="V12:W12"/>
    <mergeCell ref="Y12:Z12"/>
    <mergeCell ref="AA12:AB12"/>
    <mergeCell ref="AC12:AD12"/>
    <mergeCell ref="AE12:AF12"/>
    <mergeCell ref="Y11:Z11"/>
    <mergeCell ref="AA11:AB11"/>
    <mergeCell ref="AC11:AD11"/>
    <mergeCell ref="AE11:AF11"/>
    <mergeCell ref="A12:H12"/>
    <mergeCell ref="I12:J12"/>
    <mergeCell ref="K12:L12"/>
    <mergeCell ref="M12:N12"/>
    <mergeCell ref="O12:Q12"/>
    <mergeCell ref="R12:S12"/>
    <mergeCell ref="AE9:AF10"/>
    <mergeCell ref="A10:H10"/>
    <mergeCell ref="A11:H11"/>
    <mergeCell ref="I11:J11"/>
    <mergeCell ref="K11:L11"/>
    <mergeCell ref="M11:N11"/>
    <mergeCell ref="O11:Q11"/>
    <mergeCell ref="R11:S11"/>
    <mergeCell ref="T11:U11"/>
    <mergeCell ref="V11:W11"/>
    <mergeCell ref="T9:U10"/>
    <mergeCell ref="V9:W10"/>
    <mergeCell ref="X9:X10"/>
    <mergeCell ref="Y9:Z10"/>
    <mergeCell ref="AA9:AB10"/>
    <mergeCell ref="AC9:AD10"/>
    <mergeCell ref="A9:H9"/>
    <mergeCell ref="I9:J10"/>
    <mergeCell ref="K9:L10"/>
    <mergeCell ref="M9:N10"/>
    <mergeCell ref="O9:Q10"/>
    <mergeCell ref="R9:S10"/>
    <mergeCell ref="T8:U8"/>
    <mergeCell ref="V8:W8"/>
    <mergeCell ref="Y8:Z8"/>
    <mergeCell ref="AA8:AB8"/>
    <mergeCell ref="AC8:AD8"/>
    <mergeCell ref="AE8:AF8"/>
    <mergeCell ref="A8:H8"/>
    <mergeCell ref="I8:J8"/>
    <mergeCell ref="K8:L8"/>
    <mergeCell ref="M8:N8"/>
    <mergeCell ref="O8:Q8"/>
    <mergeCell ref="R8:S8"/>
    <mergeCell ref="T7:U7"/>
    <mergeCell ref="V7:W7"/>
    <mergeCell ref="Y7:Z7"/>
    <mergeCell ref="AA7:AB7"/>
    <mergeCell ref="AC7:AD7"/>
    <mergeCell ref="AE7:AF7"/>
    <mergeCell ref="A7:H7"/>
    <mergeCell ref="I7:J7"/>
    <mergeCell ref="K7:L7"/>
    <mergeCell ref="M7:N7"/>
    <mergeCell ref="O7:Q7"/>
    <mergeCell ref="R7:S7"/>
    <mergeCell ref="O5:W5"/>
    <mergeCell ref="Y5:Z6"/>
    <mergeCell ref="AA5:AD5"/>
    <mergeCell ref="O6:Q6"/>
    <mergeCell ref="R6:S6"/>
    <mergeCell ref="T6:U6"/>
    <mergeCell ref="V6:W6"/>
    <mergeCell ref="AA6:AB6"/>
    <mergeCell ref="AC6:AD6"/>
    <mergeCell ref="A2:AF2"/>
    <mergeCell ref="A3:H6"/>
    <mergeCell ref="I3:J6"/>
    <mergeCell ref="K3:L6"/>
    <mergeCell ref="M3:AF3"/>
    <mergeCell ref="M4:W4"/>
    <mergeCell ref="X4:X6"/>
    <mergeCell ref="Y4:AD4"/>
    <mergeCell ref="AE4:AF6"/>
    <mergeCell ref="M5:N6"/>
  </mergeCells>
  <printOptions/>
  <pageMargins left="0.7086614173228347" right="0.7086614173228347" top="0.7480314960629921" bottom="0.7480314960629921" header="0.31496062992125984" footer="0.31496062992125984"/>
  <pageSetup blackAndWhite="1" fitToHeight="14" horizontalDpi="600" verticalDpi="600" orientation="landscape" paperSize="9" scale="76" r:id="rId1"/>
  <rowBreaks count="3" manualBreakCount="3">
    <brk id="19" max="255" man="1"/>
    <brk id="4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21.04.2016 № 152/787</dc:title>
  <dc:subject>21.04.2016 №152/787 </dc:subject>
  <dc:creator>Перетяка</dc:creator>
  <cp:keywords/>
  <dc:description/>
  <cp:lastModifiedBy>Ирина Л. Спиридонова</cp:lastModifiedBy>
  <cp:lastPrinted>2018-11-10T04:45:13Z</cp:lastPrinted>
  <dcterms:created xsi:type="dcterms:W3CDTF">2007-07-01T13:24:24Z</dcterms:created>
  <dcterms:modified xsi:type="dcterms:W3CDTF">2018-11-10T04:45:24Z</dcterms:modified>
  <cp:category/>
  <cp:version/>
  <cp:contentType/>
  <cp:contentStatus/>
</cp:coreProperties>
</file>