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950" windowHeight="687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'Доходы'!$10:$10</definedName>
    <definedName name="_xlnm.Print_Area" localSheetId="0">'Доходы'!$A$1:$C$101</definedName>
    <definedName name="_xlnm.Print_Area" localSheetId="1">'Расходы'!$A$1:$D$49</definedName>
  </definedNames>
  <calcPr fullCalcOnLoad="1"/>
</workbook>
</file>

<file path=xl/sharedStrings.xml><?xml version="1.0" encoding="utf-8"?>
<sst xmlns="http://schemas.openxmlformats.org/spreadsheetml/2006/main" count="339" uniqueCount="271">
  <si>
    <t>Код бюджетной классификации Российской Федерации</t>
  </si>
  <si>
    <t xml:space="preserve">Наименование доходов </t>
  </si>
  <si>
    <t>Сумма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</si>
  <si>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</si>
  <si>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</si>
  <si>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</si>
  <si>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</si>
  <si>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</si>
  <si>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</si>
  <si>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</si>
  <si>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</si>
  <si>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</si>
  <si>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</si>
  <si>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</si>
  <si>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</si>
  <si>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</si>
  <si>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</si>
  <si>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</si>
  <si>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</si>
  <si>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</si>
  <si>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</si>
  <si>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</si>
  <si>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</si>
  <si>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</si>
  <si>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</si>
  <si>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</si>
  <si>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</si>
  <si>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</si>
  <si>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</si>
  <si>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</si>
  <si>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</si>
  <si>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</si>
  <si>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</si>
  <si>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</si>
  <si>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</si>
  <si>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</si>
  <si>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000 1 05 01050 01 0000 110</t>
  </si>
  <si>
    <t>Минимальный налог, зачисляемый в бюджеты субъектов Российской Федерации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</si>
  <si>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</si>
  <si>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</si>
  <si>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</si>
  <si>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</si>
  <si>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</si>
  <si>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</si>
  <si>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</si>
  <si>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</si>
  <si>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</si>
  <si>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</si>
  <si>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</si>
  <si>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</si>
  <si>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</si>
  <si>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</si>
  <si>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000 1 11 09000 00 0000 120</t>
  </si>
  <si>
    <t>000 1 11 09040 00 0000 120</t>
  </si>
  <si>
    <t>000 1 12 00000 00 0000 000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</si>
  <si>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</si>
  <si>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</si>
  <si>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</si>
  <si>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</si>
  <si>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</si>
  <si>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000 1 12 01040 01 0000 120</t>
  </si>
  <si>
    <t>Плата за размещение отходов производства и потребления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</si>
  <si>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</si>
  <si>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</si>
  <si>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</si>
  <si>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</si>
  <si>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</si>
  <si>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</si>
  <si>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</si>
  <si>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000 1 16 90000 00 0000 140</t>
  </si>
  <si>
    <t>Прочие поступления от денежных взысканий (штрафов) и иных сумм в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</si>
  <si>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</si>
  <si>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</si>
  <si>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</si>
  <si>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</si>
  <si>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</si>
  <si>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Прочие субсидии</t>
  </si>
  <si>
    <t>В том числе:</t>
  </si>
  <si>
    <t>На реализацию мероприятий по проведению оздоровительной кампании детей, находящихся в трудной жизненной ситуации</t>
  </si>
  <si>
    <t>Субвенции бюджетам на государственную регистрацию актов гражданского состояния</t>
  </si>
  <si>
    <t>Прочие субвенции</t>
  </si>
  <si>
    <t>На осуществление учета граждан в связи с переселением</t>
  </si>
  <si>
    <t>На обеспечение деятельности комиссии по делам несовершеннолетних</t>
  </si>
  <si>
    <t>На обеспечение деятельности административных комиссий</t>
  </si>
  <si>
    <t>Всего доходов</t>
  </si>
  <si>
    <t>НАЛОГОВЫЕ ДОХОДЫ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</si>
  <si>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</si>
  <si>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</si>
  <si>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</si>
  <si>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</si>
  <si>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</si>
  <si>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</si>
  <si>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</si>
  <si>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</si>
  <si>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</si>
  <si>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</si>
  <si>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</si>
  <si>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</si>
  <si>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</si>
  <si>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</si>
  <si>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</si>
  <si>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</si>
  <si>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НЕНАЛОГОВЫЕ 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</si>
  <si>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</si>
  <si>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</si>
  <si>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</si>
  <si>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</si>
  <si>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</si>
  <si>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</si>
  <si>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ПЛАТЕЖИ ПРИ ПОЛЬЗОВАНИИ ПРИРОДНЫМИ РЕСУРСАМИ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</si>
  <si>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</si>
  <si>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</si>
  <si>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Плата за сбросы загрязняющих веществ в водные объекты </t>
  </si>
  <si>
    <t>На компенсацию части платы за содержание ребенка в образовательных организациях Чукотского автономного округа, реализующих основную общеобразовательную программу дошкольного образования</t>
  </si>
  <si>
    <t>Дотации бюджетам городских округов на выравнивание бюджетной обеспеченности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</si>
  <si>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</si>
  <si>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</si>
  <si>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Прочие субвенции бюджетам городских округов</t>
  </si>
  <si>
    <t>Наименование</t>
  </si>
  <si>
    <t>Раздел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</si>
  <si>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</si>
  <si>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</si>
  <si>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</si>
  <si>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</si>
  <si>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</si>
  <si>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Резервные фонды</t>
  </si>
  <si>
    <t>Другие общегосударственные расходы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</si>
  <si>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</si>
  <si>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</si>
  <si>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</si>
  <si>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</si>
  <si>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</si>
  <si>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</si>
  <si>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</si>
  <si>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</si>
  <si>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</si>
  <si>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</si>
  <si>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</si>
  <si>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</si>
  <si>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</si>
  <si>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</si>
  <si>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</si>
  <si>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</si>
  <si>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>Пенсионное обеспечение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</si>
  <si>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</si>
  <si>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</si>
  <si>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</si>
  <si>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</si>
  <si>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</si>
  <si>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Подраздел</t>
  </si>
  <si>
    <t>01</t>
  </si>
  <si>
    <t>00</t>
  </si>
  <si>
    <t>02</t>
  </si>
  <si>
    <t>03</t>
  </si>
  <si>
    <t>04</t>
  </si>
  <si>
    <t>06</t>
  </si>
  <si>
    <t>07</t>
  </si>
  <si>
    <t>11</t>
  </si>
  <si>
    <t>13</t>
  </si>
  <si>
    <t>08</t>
  </si>
  <si>
    <t>09</t>
  </si>
  <si>
    <t>05</t>
  </si>
  <si>
    <t>(тыс. рублей)</t>
  </si>
  <si>
    <t>(тыс.рублей)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</si>
  <si>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</si>
  <si>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</si>
  <si>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 xml:space="preserve">Культура, кинематография </t>
  </si>
  <si>
    <t>Справочно:</t>
  </si>
  <si>
    <t>Собственные доходы бюджета</t>
  </si>
  <si>
    <t>Обеспечение пожарной безопасности</t>
  </si>
  <si>
    <t>10</t>
  </si>
  <si>
    <t>14</t>
  </si>
  <si>
    <t>Другие вопросы в области национальной безопасности и правоохранительной деятельности</t>
  </si>
  <si>
    <t xml:space="preserve">Дефицит (со знаком минус), профицит (со знаком плюс)                                                 </t>
  </si>
  <si>
    <t xml:space="preserve"> 000 01 00 00 00 00 0000 000</t>
  </si>
  <si>
    <t>ИСТОЧНИКИ ВНУТРЕННЕГО ФИНАНСИРОВАНИЯ ДЕФИЦИТОВ БЮДЖЕТОВ</t>
  </si>
  <si>
    <t xml:space="preserve"> 000 01 03 00 00 00 0000 000</t>
  </si>
  <si>
    <t>Бюджетные кредиты от других бюджетов бюджетной системы Российской Федерации</t>
  </si>
  <si>
    <t xml:space="preserve"> 000 01 03 01 00 00 0000 700</t>
  </si>
  <si>
    <t>Получение бюджетных кредитов от других бюджетов бюджетной системы  Российской Федерации  в валюте Российской Федерации</t>
  </si>
  <si>
    <t xml:space="preserve"> 000 01 03 01 00 00 0000 800</t>
  </si>
  <si>
    <t>Погашение бюджетных кредитов, полученных от других бюджетов бюджетной системы  Российской Федерации  в валюте Российской Федерации</t>
  </si>
  <si>
    <t xml:space="preserve"> 000 01 05 00 00 00 0000 000</t>
  </si>
  <si>
    <t>Изменение остатков средств на счетах по учету средств бюджета</t>
  </si>
  <si>
    <t xml:space="preserve"> 000 01 05 00 00 00 0000 500</t>
  </si>
  <si>
    <t>Увеличение  остатков средств бюджетов</t>
  </si>
  <si>
    <t xml:space="preserve"> 000 01 05 02 00 00 0000 500</t>
  </si>
  <si>
    <t>Увеличение прочих  остатков средств бюджетов</t>
  </si>
  <si>
    <t xml:space="preserve"> 000 01 05 02 01 00 0000 510</t>
  </si>
  <si>
    <t>Увеличение прочих остатков денежных средств бюджетов</t>
  </si>
  <si>
    <t xml:space="preserve"> 000 01 05 00 00 00 0000 600</t>
  </si>
  <si>
    <t>Уменьшение остатков средств бюджетов</t>
  </si>
  <si>
    <t xml:space="preserve"> 000 01 05 02 00 00 0000 600</t>
  </si>
  <si>
    <t>Уменьшение прочих остатков средств бюджетов</t>
  </si>
  <si>
    <t xml:space="preserve"> 000 01 05 02 01 00 0000 610</t>
  </si>
  <si>
    <t>Уменьшение прочих остатков денежных средств бюджетов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</si>
  <si>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</si>
  <si>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</si>
  <si>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</si>
  <si>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</si>
  <si>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</si>
  <si>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</si>
  <si>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 xml:space="preserve"> (тыс. рублей)</t>
  </si>
  <si>
    <t>бюджета городского округа Эгвекинот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</si>
  <si>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</si>
  <si>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000 01 03 01 00 04 0000 710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</si>
  <si>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</si>
  <si>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000 01 03 01 00 04 0000 810</t>
  </si>
  <si>
    <t>Увеличение прочих остатков денежных средств бюджетов городских округов</t>
  </si>
  <si>
    <t xml:space="preserve"> 000 01 05 02 01 04 0000 510</t>
  </si>
  <si>
    <t xml:space="preserve"> 000 01 05 02 01 04 0000 610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</si>
  <si>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</si>
  <si>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</si>
  <si>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</si>
  <si>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000 1 05 04000 02 0000 110</t>
  </si>
  <si>
    <t>Налог, взимаемый в связи с применением патентной системы налогообложения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</si>
  <si>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</si>
  <si>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</si>
  <si>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</si>
  <si>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000 1 05 01011 01 0000 110</t>
  </si>
  <si>
    <t>000 1 05 01021 01 0000 110</t>
  </si>
  <si>
    <t>000 1 05 02010 02 0000 110</t>
  </si>
  <si>
    <t>000 1 05 03010 01 0000 110</t>
  </si>
  <si>
    <t xml:space="preserve">Единый сельскохозяйственный налог 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</si>
  <si>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</si>
  <si>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000 2 02 10000 00 0000 151</t>
  </si>
  <si>
    <t>Дотации бюджетам бюджетной системы Российской Федерации</t>
  </si>
  <si>
    <t>000 2 02 15001 00 0000 151</t>
  </si>
  <si>
    <t>000 2 02 15001 04 0000 151</t>
  </si>
  <si>
    <t>000 2 02 20000 00 0000 151</t>
  </si>
  <si>
    <t>Субсидии бюджетам бюджетной системы Российской Федерации (межбюджетные субсидии)</t>
  </si>
  <si>
    <t>000 2 02 29999 00 0000 151</t>
  </si>
  <si>
    <t>000 2 02 29999 04 0000 151</t>
  </si>
  <si>
    <t>000 2 02 30000 00 0000 151</t>
  </si>
  <si>
    <t>Субвенции бюджетам бюджетной системы Российской Федерации</t>
  </si>
  <si>
    <t>000 2 02 35930 00 0000 151</t>
  </si>
  <si>
    <t>000 2 02 35930 04 0000 151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</si>
  <si>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</si>
  <si>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</si>
  <si>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</si>
  <si>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</si>
  <si>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000 2 02 39999 00 0000 151</t>
  </si>
  <si>
    <t>000 2 02 39999 04 0000 151</t>
  </si>
  <si>
    <t>На оплату жилья и коммунальных услуг в сельской местности работникам образовательных учреждений</t>
  </si>
  <si>
    <t>На оплату жилья и коммунальных услуг в сельской местности работникам учреждений культуры</t>
  </si>
  <si>
    <t>На проведение ремонтно-восстановительных работ (ремонт фасадов жилых домов в селе Амгуэма) из резервного фонда Правительства ЧАО</t>
  </si>
  <si>
    <t>На организацию проведения мероприятий по отлову и содержанию безнадзорных животных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</si>
  <si>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входящих в Чукотский (надмуниципальный) образовательный округ</t>
  </si>
  <si>
    <t>Защита населения и территории от чрезвычайных ситуаций природного и техногенного характера, гражданская оборона</t>
  </si>
  <si>
    <t>Дополнительное образование детей</t>
  </si>
  <si>
    <t>Молодежная политика</t>
  </si>
  <si>
    <t>Приложение 1</t>
  </si>
  <si>
    <t>Прогноз поступления доходов в бюджет городского округа Эгвекинот в 2018 году</t>
  </si>
  <si>
    <t>Приложение 2</t>
  </si>
  <si>
    <t>к постановлению Главы</t>
  </si>
  <si>
    <t>городского округа Эгвекинот</t>
  </si>
  <si>
    <t>Приложение 3</t>
  </si>
  <si>
    <t>Проект источников внутреннего финансирования дефицита бюджета городского округа Эгвекинот на 2018 год</t>
  </si>
  <si>
    <t>Проект распределения расходов бюджета городского округа Эгвекинот по разделам и подразделам функциональной классификации расходов бюджетов Российской Федерации на 2018 год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</si>
  <si>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</si>
  <si>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</si>
  <si>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</si>
  <si>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</si>
  <si>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</si>
  <si>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</si>
  <si>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000 1 16 28000 00 0000 140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</si>
  <si>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</si>
  <si>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 обеспечение жителей округа социально значимыми продовольственными товарами</t>
  </si>
  <si>
    <t>Сельское хозяйство и рыболовство</t>
  </si>
  <si>
    <t>Судебная система</t>
  </si>
  <si>
    <t>от 3 ноября 2017 года № 59 -пг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</si>
</sst>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_-* #,##0.0_р_._-;\-* #,##0.0_р_._-;_-* &quot;-&quot;??_р_._-;_-@_-"/>
  </numFmts>
  <fonts count="4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8"/>
      <name val="Calibri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57" applyFont="1" applyBorder="1" applyAlignment="1">
      <alignment horizontal="right" vertical="top" wrapText="1"/>
      <protection/>
    </xf>
    <xf numFmtId="0" fontId="1" fillId="0" borderId="0" xfId="57" applyFont="1" applyBorder="1" applyAlignment="1">
      <alignment vertical="top" wrapText="1"/>
      <protection/>
    </xf>
    <xf numFmtId="0" fontId="1" fillId="0" borderId="10" xfId="57" applyFont="1" applyBorder="1" applyAlignment="1">
      <alignment horizontal="center" vertical="top" wrapText="1"/>
      <protection/>
    </xf>
    <xf numFmtId="0" fontId="2" fillId="0" borderId="10" xfId="57" applyFont="1" applyBorder="1" applyAlignment="1">
      <alignment vertical="top" wrapText="1"/>
      <protection/>
    </xf>
    <xf numFmtId="0" fontId="1" fillId="0" borderId="10" xfId="57" applyFont="1" applyBorder="1" applyAlignment="1">
      <alignment vertical="top" wrapText="1"/>
      <protection/>
    </xf>
    <xf numFmtId="0" fontId="1" fillId="0" borderId="11" xfId="57" applyFont="1" applyBorder="1" applyAlignment="1">
      <alignment vertical="top" wrapText="1"/>
      <protection/>
    </xf>
    <xf numFmtId="0" fontId="2" fillId="0" borderId="10" xfId="57" applyFont="1" applyBorder="1">
      <alignment/>
      <protection/>
    </xf>
    <xf numFmtId="0" fontId="2" fillId="0" borderId="10" xfId="57" applyFont="1" applyBorder="1" applyAlignment="1">
      <alignment horizontal="left" vertical="top" wrapText="1"/>
      <protection/>
    </xf>
    <xf numFmtId="173" fontId="1" fillId="0" borderId="10" xfId="68" applyNumberFormat="1" applyFont="1" applyBorder="1" applyAlignment="1">
      <alignment horizontal="right"/>
    </xf>
    <xf numFmtId="173" fontId="2" fillId="0" borderId="10" xfId="68" applyNumberFormat="1" applyFont="1" applyBorder="1" applyAlignment="1">
      <alignment horizontal="right"/>
    </xf>
    <xf numFmtId="173" fontId="5" fillId="0" borderId="10" xfId="68" applyNumberFormat="1" applyFont="1" applyBorder="1" applyAlignment="1">
      <alignment horizontal="right"/>
    </xf>
    <xf numFmtId="173" fontId="6" fillId="0" borderId="10" xfId="68" applyNumberFormat="1" applyFont="1" applyBorder="1" applyAlignment="1">
      <alignment horizontal="right"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left" vertical="top" wrapText="1"/>
      <protection/>
    </xf>
    <xf numFmtId="0" fontId="1" fillId="0" borderId="10" xfId="57" applyFont="1" applyFill="1" applyBorder="1" applyAlignment="1">
      <alignment vertical="top" wrapText="1"/>
      <protection/>
    </xf>
    <xf numFmtId="173" fontId="1" fillId="0" borderId="10" xfId="68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justify" wrapText="1"/>
    </xf>
    <xf numFmtId="0" fontId="6" fillId="0" borderId="10" xfId="0" applyFont="1" applyBorder="1" applyAlignment="1">
      <alignment horizontal="left" vertical="justify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wrapText="1"/>
    </xf>
    <xf numFmtId="49" fontId="31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180" fontId="31" fillId="0" borderId="10" xfId="64" applyNumberFormat="1" applyFont="1" applyBorder="1" applyAlignment="1">
      <alignment horizontal="right" wrapText="1"/>
    </xf>
    <xf numFmtId="180" fontId="0" fillId="0" borderId="10" xfId="64" applyNumberFormat="1" applyFont="1" applyBorder="1" applyAlignment="1">
      <alignment horizontal="right" wrapText="1"/>
    </xf>
    <xf numFmtId="180" fontId="31" fillId="0" borderId="10" xfId="0" applyNumberFormat="1" applyFont="1" applyBorder="1" applyAlignment="1">
      <alignment horizontal="right" wrapText="1"/>
    </xf>
    <xf numFmtId="0" fontId="1" fillId="0" borderId="0" xfId="57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173" fontId="2" fillId="0" borderId="10" xfId="57" applyNumberFormat="1" applyFont="1" applyBorder="1" applyAlignment="1">
      <alignment horizontal="right" vertical="top" wrapText="1"/>
      <protection/>
    </xf>
    <xf numFmtId="173" fontId="2" fillId="0" borderId="10" xfId="57" applyNumberFormat="1" applyFont="1" applyBorder="1" applyAlignment="1">
      <alignment horizontal="right" wrapText="1"/>
      <protection/>
    </xf>
    <xf numFmtId="173" fontId="0" fillId="0" borderId="0" xfId="0" applyNumberFormat="1" applyBorder="1" applyAlignment="1">
      <alignment/>
    </xf>
    <xf numFmtId="180" fontId="0" fillId="0" borderId="10" xfId="64" applyNumberFormat="1" applyFont="1" applyFill="1" applyBorder="1" applyAlignment="1">
      <alignment horizontal="right" wrapText="1"/>
    </xf>
    <xf numFmtId="180" fontId="31" fillId="0" borderId="10" xfId="64" applyNumberFormat="1" applyFont="1" applyFill="1" applyBorder="1" applyAlignment="1">
      <alignment horizontal="right" wrapText="1"/>
    </xf>
    <xf numFmtId="0" fontId="35" fillId="0" borderId="0" xfId="52">
      <alignment/>
      <protection/>
    </xf>
    <xf numFmtId="0" fontId="1" fillId="0" borderId="0" xfId="52" applyFont="1" applyAlignment="1">
      <alignment horizontal="justify" vertical="top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vertical="top" wrapText="1"/>
      <protection/>
    </xf>
    <xf numFmtId="173" fontId="2" fillId="0" borderId="10" xfId="52" applyNumberFormat="1" applyFont="1" applyBorder="1">
      <alignment/>
      <protection/>
    </xf>
    <xf numFmtId="0" fontId="1" fillId="0" borderId="10" xfId="52" applyFont="1" applyBorder="1" applyAlignment="1">
      <alignment vertical="top" wrapText="1"/>
      <protection/>
    </xf>
    <xf numFmtId="173" fontId="1" fillId="0" borderId="10" xfId="52" applyNumberFormat="1" applyFont="1" applyBorder="1">
      <alignment/>
      <protection/>
    </xf>
    <xf numFmtId="173" fontId="5" fillId="0" borderId="10" xfId="52" applyNumberFormat="1" applyFont="1" applyBorder="1">
      <alignment/>
      <protection/>
    </xf>
    <xf numFmtId="173" fontId="6" fillId="0" borderId="10" xfId="52" applyNumberFormat="1" applyFont="1" applyBorder="1">
      <alignment/>
      <protection/>
    </xf>
    <xf numFmtId="173" fontId="6" fillId="0" borderId="10" xfId="52" applyNumberFormat="1" applyFont="1" applyFill="1" applyBorder="1">
      <alignment/>
      <protection/>
    </xf>
    <xf numFmtId="173" fontId="5" fillId="0" borderId="10" xfId="52" applyNumberFormat="1" applyFont="1" applyFill="1" applyBorder="1">
      <alignment/>
      <protection/>
    </xf>
    <xf numFmtId="173" fontId="1" fillId="0" borderId="10" xfId="52" applyNumberFormat="1" applyFont="1" applyFill="1" applyBorder="1">
      <alignment/>
      <protection/>
    </xf>
    <xf numFmtId="0" fontId="1" fillId="0" borderId="0" xfId="52" applyFont="1" applyBorder="1" applyAlignment="1">
      <alignment horizontal="right" vertical="top"/>
      <protection/>
    </xf>
    <xf numFmtId="173" fontId="1" fillId="0" borderId="0" xfId="52" applyNumberFormat="1" applyFont="1" applyAlignment="1">
      <alignment vertical="top" wrapText="1"/>
      <protection/>
    </xf>
    <xf numFmtId="0" fontId="31" fillId="0" borderId="0" xfId="0" applyFont="1" applyAlignment="1">
      <alignment/>
    </xf>
    <xf numFmtId="0" fontId="0" fillId="0" borderId="0" xfId="56" applyFont="1">
      <alignment/>
      <protection/>
    </xf>
    <xf numFmtId="0" fontId="1" fillId="0" borderId="10" xfId="0" applyFont="1" applyBorder="1" applyAlignment="1">
      <alignment vertical="top" wrapText="1"/>
    </xf>
    <xf numFmtId="173" fontId="1" fillId="0" borderId="10" xfId="66" applyNumberFormat="1" applyFont="1" applyBorder="1" applyAlignment="1">
      <alignment horizontal="right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 wrapText="1"/>
    </xf>
    <xf numFmtId="0" fontId="31" fillId="0" borderId="0" xfId="0" applyFont="1" applyAlignment="1">
      <alignment horizontal="right"/>
    </xf>
    <xf numFmtId="0" fontId="1" fillId="0" borderId="10" xfId="57" applyFont="1" applyFill="1" applyBorder="1" applyAlignment="1">
      <alignment horizontal="left" vertical="top" wrapText="1"/>
      <protection/>
    </xf>
    <xf numFmtId="0" fontId="1" fillId="33" borderId="10" xfId="57" applyFont="1" applyFill="1" applyBorder="1" applyAlignment="1">
      <alignment vertical="top" wrapText="1"/>
      <protection/>
    </xf>
    <xf numFmtId="173" fontId="1" fillId="33" borderId="10" xfId="68" applyNumberFormat="1" applyFont="1" applyFill="1" applyBorder="1" applyAlignment="1">
      <alignment horizontal="right"/>
    </xf>
    <xf numFmtId="0" fontId="2" fillId="0" borderId="10" xfId="57" applyFont="1" applyFill="1" applyBorder="1" applyAlignment="1">
      <alignment vertical="top" wrapText="1"/>
      <protection/>
    </xf>
    <xf numFmtId="173" fontId="5" fillId="0" borderId="10" xfId="68" applyNumberFormat="1" applyFont="1" applyFill="1" applyBorder="1" applyAlignment="1">
      <alignment horizontal="right"/>
    </xf>
    <xf numFmtId="173" fontId="6" fillId="0" borderId="10" xfId="68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56" applyFont="1" applyFill="1">
      <alignment/>
      <protection/>
    </xf>
    <xf numFmtId="173" fontId="2" fillId="0" borderId="10" xfId="68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1" fillId="0" borderId="0" xfId="52" applyFont="1">
      <alignment/>
      <protection/>
    </xf>
    <xf numFmtId="0" fontId="0" fillId="0" borderId="0" xfId="0" applyFont="1" applyAlignment="1">
      <alignment horizontal="right"/>
    </xf>
    <xf numFmtId="0" fontId="3" fillId="0" borderId="0" xfId="57" applyFont="1" applyBorder="1" applyAlignment="1">
      <alignment horizontal="center" vertical="center" wrapText="1"/>
      <protection/>
    </xf>
    <xf numFmtId="0" fontId="42" fillId="0" borderId="0" xfId="0" applyFont="1" applyAlignment="1">
      <alignment horizontal="center" wrapText="1"/>
    </xf>
    <xf numFmtId="0" fontId="3" fillId="0" borderId="0" xfId="52" applyFont="1" applyAlignment="1">
      <alignment horizontal="center" vertical="top" wrapText="1"/>
      <protection/>
    </xf>
    <xf numFmtId="0" fontId="1" fillId="0" borderId="0" xfId="52" applyFont="1" applyAlignment="1">
      <alignment vertical="top" wrapText="1"/>
      <protection/>
    </xf>
    <xf numFmtId="0" fontId="1" fillId="0" borderId="0" xfId="52" applyFont="1" applyAlignment="1">
      <alignment horizontal="justify" vertical="top" wrapText="1"/>
      <protection/>
    </xf>
    <xf numFmtId="0" fontId="1" fillId="0" borderId="0" xfId="52" applyFont="1" applyAlignment="1">
      <alignment horizontal="left" vertical="top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Финансовый 4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tabSelected="1" workbookViewId="0" topLeftCell="A1">
      <selection activeCell="C4" sqref="C4"/>
    </sheetView>
  </sheetViews>
  <sheetFormatPr defaultColWidth="9.00390625" defaultRowHeight="15.75"/>
  <cols>
    <col min="1" max="1" width="24.75390625" style="0" customWidth="1"/>
    <col min="2" max="2" width="64.375" style="0" customWidth="1"/>
    <col min="3" max="3" width="11.625" style="0" customWidth="1"/>
  </cols>
  <sheetData>
    <row r="1" ht="15.75">
      <c r="C1" s="64" t="s">
        <v>251</v>
      </c>
    </row>
    <row r="2" ht="15.75">
      <c r="C2" s="22" t="s">
        <v>254</v>
      </c>
    </row>
    <row r="3" ht="15.75">
      <c r="C3" s="22" t="s">
        <v>255</v>
      </c>
    </row>
    <row r="4" ht="15.75">
      <c r="C4" s="22" t="s">
        <v>270</v>
      </c>
    </row>
    <row r="6" spans="1:3" ht="18.75">
      <c r="A6" s="77" t="s">
        <v>252</v>
      </c>
      <c r="B6" s="77"/>
      <c r="C6" s="77"/>
    </row>
    <row r="7" spans="1:3" ht="15.75">
      <c r="A7" s="2"/>
      <c r="B7" s="2"/>
      <c r="C7" s="1"/>
    </row>
    <row r="8" spans="1:3" ht="15.75">
      <c r="A8" s="6"/>
      <c r="B8" s="2"/>
      <c r="C8" s="1" t="s">
        <v>163</v>
      </c>
    </row>
    <row r="9" spans="1:3" ht="47.25">
      <c r="A9" s="13" t="s">
        <v>0</v>
      </c>
      <c r="B9" s="13" t="s">
        <v>1</v>
      </c>
      <c r="C9" s="13" t="s">
        <v>2</v>
      </c>
    </row>
    <row r="10" spans="1:3" ht="15.75">
      <c r="A10" s="3">
        <v>1</v>
      </c>
      <c r="B10" s="3">
        <v>2</v>
      </c>
      <c r="C10" s="3">
        <v>3</v>
      </c>
    </row>
    <row r="11" spans="1:3" ht="15.75">
      <c r="A11" s="7" t="s">
        <v>3</v>
      </c>
      <c r="B11" s="7" t="s">
        <v>4</v>
      </c>
      <c r="C11" s="39">
        <f>SUM(C12,C49)</f>
        <v>152281.6</v>
      </c>
    </row>
    <row r="12" spans="1:3" ht="15.75">
      <c r="A12" s="7"/>
      <c r="B12" s="7" t="s">
        <v>85</v>
      </c>
      <c r="C12" s="39">
        <f>SUM(C13,C19,C25,C38,C46)</f>
        <v>142863.2</v>
      </c>
    </row>
    <row r="13" spans="1:3" ht="15.75">
      <c r="A13" s="7" t="s">
        <v>5</v>
      </c>
      <c r="B13" s="7" t="s">
        <v>6</v>
      </c>
      <c r="C13" s="40">
        <f>SUM(C14)</f>
        <v>119061</v>
      </c>
    </row>
    <row r="14" spans="1:3" ht="15.75">
      <c r="A14" s="4" t="s">
        <v>7</v>
      </c>
      <c r="B14" s="4" t="s">
        <v>8</v>
      </c>
      <c r="C14" s="10">
        <f>SUM(C15:C18)</f>
        <v>119061</v>
      </c>
    </row>
    <row r="15" spans="1:3" ht="63">
      <c r="A15" s="5" t="s">
        <v>9</v>
      </c>
      <c r="B15" s="5" t="s">
        <v>10</v>
      </c>
      <c r="C15" s="9">
        <v>118845.9</v>
      </c>
    </row>
    <row r="16" spans="1:3" ht="96.75" customHeight="1">
      <c r="A16" s="5" t="s">
        <v>11</v>
      </c>
      <c r="B16" s="5" t="s">
        <v>12</v>
      </c>
      <c r="C16" s="9">
        <v>102.3</v>
      </c>
    </row>
    <row r="17" spans="1:3" ht="47.25">
      <c r="A17" s="5" t="s">
        <v>13</v>
      </c>
      <c r="B17" s="5" t="s">
        <v>216</v>
      </c>
      <c r="C17" s="9">
        <v>99.2</v>
      </c>
    </row>
    <row r="18" spans="1:3" ht="78.75">
      <c r="A18" s="5" t="s">
        <v>14</v>
      </c>
      <c r="B18" s="15" t="s">
        <v>15</v>
      </c>
      <c r="C18" s="9">
        <v>13.6</v>
      </c>
    </row>
    <row r="19" spans="1:3" ht="31.5">
      <c r="A19" s="4" t="s">
        <v>16</v>
      </c>
      <c r="B19" s="4" t="s">
        <v>17</v>
      </c>
      <c r="C19" s="10">
        <f>SUM(C20)</f>
        <v>2702.2</v>
      </c>
    </row>
    <row r="20" spans="1:3" ht="31.5">
      <c r="A20" s="4" t="s">
        <v>18</v>
      </c>
      <c r="B20" s="4" t="s">
        <v>19</v>
      </c>
      <c r="C20" s="10">
        <f>SUM(C21:C24)</f>
        <v>2702.2</v>
      </c>
    </row>
    <row r="21" spans="1:3" ht="63">
      <c r="A21" s="5" t="s">
        <v>20</v>
      </c>
      <c r="B21" s="5" t="s">
        <v>21</v>
      </c>
      <c r="C21" s="9">
        <v>939.6</v>
      </c>
    </row>
    <row r="22" spans="1:3" ht="78.75">
      <c r="A22" s="5" t="s">
        <v>22</v>
      </c>
      <c r="B22" s="5" t="s">
        <v>23</v>
      </c>
      <c r="C22" s="9">
        <v>8.6</v>
      </c>
    </row>
    <row r="23" spans="1:3" ht="63">
      <c r="A23" s="5" t="s">
        <v>24</v>
      </c>
      <c r="B23" s="5" t="s">
        <v>25</v>
      </c>
      <c r="C23" s="9">
        <v>1949</v>
      </c>
    </row>
    <row r="24" spans="1:3" ht="63">
      <c r="A24" s="5" t="s">
        <v>26</v>
      </c>
      <c r="B24" s="5" t="s">
        <v>27</v>
      </c>
      <c r="C24" s="9">
        <v>-195</v>
      </c>
    </row>
    <row r="25" spans="1:3" ht="15.75">
      <c r="A25" s="4" t="s">
        <v>28</v>
      </c>
      <c r="B25" s="4" t="s">
        <v>29</v>
      </c>
      <c r="C25" s="10">
        <f>SUM(C26,C32,C34,C36)</f>
        <v>19380</v>
      </c>
    </row>
    <row r="26" spans="1:3" ht="31.5">
      <c r="A26" s="4" t="s">
        <v>30</v>
      </c>
      <c r="B26" s="4" t="s">
        <v>31</v>
      </c>
      <c r="C26" s="10">
        <f>SUM(C27,C29,C31)</f>
        <v>8750</v>
      </c>
    </row>
    <row r="27" spans="1:3" ht="31.5">
      <c r="A27" s="5" t="s">
        <v>32</v>
      </c>
      <c r="B27" s="5" t="s">
        <v>33</v>
      </c>
      <c r="C27" s="9">
        <f>SUM(C28)</f>
        <v>3800</v>
      </c>
    </row>
    <row r="28" spans="1:3" s="59" customFormat="1" ht="31.5">
      <c r="A28" s="15" t="s">
        <v>219</v>
      </c>
      <c r="B28" s="15" t="s">
        <v>33</v>
      </c>
      <c r="C28" s="9">
        <v>3800</v>
      </c>
    </row>
    <row r="29" spans="1:3" ht="31.5">
      <c r="A29" s="5" t="s">
        <v>34</v>
      </c>
      <c r="B29" s="5" t="s">
        <v>35</v>
      </c>
      <c r="C29" s="9">
        <f>SUM(C30)</f>
        <v>3500</v>
      </c>
    </row>
    <row r="30" spans="1:3" s="59" customFormat="1" ht="31.5">
      <c r="A30" s="15" t="s">
        <v>220</v>
      </c>
      <c r="B30" s="15" t="s">
        <v>35</v>
      </c>
      <c r="C30" s="9">
        <v>3500</v>
      </c>
    </row>
    <row r="31" spans="1:3" ht="31.5">
      <c r="A31" s="5" t="s">
        <v>36</v>
      </c>
      <c r="B31" s="5" t="s">
        <v>37</v>
      </c>
      <c r="C31" s="9">
        <v>1450</v>
      </c>
    </row>
    <row r="32" spans="1:3" ht="31.5">
      <c r="A32" s="4" t="s">
        <v>38</v>
      </c>
      <c r="B32" s="4" t="s">
        <v>39</v>
      </c>
      <c r="C32" s="10">
        <f>SUM(C33)</f>
        <v>10000</v>
      </c>
    </row>
    <row r="33" spans="1:3" ht="15.75">
      <c r="A33" s="60" t="s">
        <v>221</v>
      </c>
      <c r="B33" s="60" t="s">
        <v>39</v>
      </c>
      <c r="C33" s="61">
        <v>10000</v>
      </c>
    </row>
    <row r="34" spans="1:3" ht="15.75">
      <c r="A34" s="8" t="s">
        <v>40</v>
      </c>
      <c r="B34" s="4" t="s">
        <v>41</v>
      </c>
      <c r="C34" s="10">
        <f>SUM(C35)</f>
        <v>380</v>
      </c>
    </row>
    <row r="35" spans="1:3" ht="15.75">
      <c r="A35" s="60" t="s">
        <v>222</v>
      </c>
      <c r="B35" s="60" t="s">
        <v>223</v>
      </c>
      <c r="C35" s="61">
        <v>380</v>
      </c>
    </row>
    <row r="36" spans="1:3" ht="31.5">
      <c r="A36" s="8" t="s">
        <v>214</v>
      </c>
      <c r="B36" s="4" t="s">
        <v>215</v>
      </c>
      <c r="C36" s="10">
        <f>SUM(C37)</f>
        <v>250</v>
      </c>
    </row>
    <row r="37" spans="1:3" ht="31.5">
      <c r="A37" s="65" t="s">
        <v>259</v>
      </c>
      <c r="B37" s="15" t="s">
        <v>260</v>
      </c>
      <c r="C37" s="9">
        <v>250</v>
      </c>
    </row>
    <row r="38" spans="1:3" ht="15.75">
      <c r="A38" s="8" t="s">
        <v>86</v>
      </c>
      <c r="B38" s="4" t="s">
        <v>87</v>
      </c>
      <c r="C38" s="10">
        <f>SUM(C39,C41)</f>
        <v>1270</v>
      </c>
    </row>
    <row r="39" spans="1:3" ht="15.75">
      <c r="A39" s="8" t="s">
        <v>88</v>
      </c>
      <c r="B39" s="4" t="s">
        <v>89</v>
      </c>
      <c r="C39" s="10">
        <f>SUM(C40)</f>
        <v>30</v>
      </c>
    </row>
    <row r="40" spans="1:3" s="17" customFormat="1" ht="47.25">
      <c r="A40" s="14" t="s">
        <v>92</v>
      </c>
      <c r="B40" s="5" t="s">
        <v>93</v>
      </c>
      <c r="C40" s="9">
        <v>30</v>
      </c>
    </row>
    <row r="41" spans="1:3" ht="15.75">
      <c r="A41" s="18" t="s">
        <v>90</v>
      </c>
      <c r="B41" s="18" t="s">
        <v>91</v>
      </c>
      <c r="C41" s="10">
        <f>SUM(C42,C44)</f>
        <v>1240</v>
      </c>
    </row>
    <row r="42" spans="1:3" ht="15.75">
      <c r="A42" s="18" t="s">
        <v>94</v>
      </c>
      <c r="B42" s="4" t="s">
        <v>95</v>
      </c>
      <c r="C42" s="10">
        <f>SUM(C43)</f>
        <v>1220</v>
      </c>
    </row>
    <row r="43" spans="1:3" ht="31.5">
      <c r="A43" s="19" t="s">
        <v>96</v>
      </c>
      <c r="B43" s="5" t="s">
        <v>97</v>
      </c>
      <c r="C43" s="9">
        <v>1220</v>
      </c>
    </row>
    <row r="44" spans="1:3" ht="15.75">
      <c r="A44" s="18" t="s">
        <v>98</v>
      </c>
      <c r="B44" s="4" t="s">
        <v>99</v>
      </c>
      <c r="C44" s="10">
        <f>SUM(C45)</f>
        <v>20</v>
      </c>
    </row>
    <row r="45" spans="1:3" ht="31.5">
      <c r="A45" s="19" t="s">
        <v>100</v>
      </c>
      <c r="B45" s="5" t="s">
        <v>101</v>
      </c>
      <c r="C45" s="9">
        <v>20</v>
      </c>
    </row>
    <row r="46" spans="1:3" ht="15.75">
      <c r="A46" s="4" t="s">
        <v>42</v>
      </c>
      <c r="B46" s="4" t="s">
        <v>43</v>
      </c>
      <c r="C46" s="10">
        <f>SUM(C47)</f>
        <v>450</v>
      </c>
    </row>
    <row r="47" spans="1:3" ht="31.5">
      <c r="A47" s="4" t="s">
        <v>44</v>
      </c>
      <c r="B47" s="4" t="s">
        <v>45</v>
      </c>
      <c r="C47" s="10">
        <f>SUM(C48)</f>
        <v>450</v>
      </c>
    </row>
    <row r="48" spans="1:3" ht="47.25">
      <c r="A48" s="5" t="s">
        <v>46</v>
      </c>
      <c r="B48" s="5" t="s">
        <v>47</v>
      </c>
      <c r="C48" s="9">
        <v>450</v>
      </c>
    </row>
    <row r="49" spans="1:10" s="21" customFormat="1" ht="15.75">
      <c r="A49" s="4"/>
      <c r="B49" s="4" t="s">
        <v>102</v>
      </c>
      <c r="C49" s="10">
        <f>SUM(C50,C57,C62)</f>
        <v>9418.4</v>
      </c>
      <c r="D49" s="20"/>
      <c r="E49" s="20"/>
      <c r="F49" s="20"/>
      <c r="G49" s="20"/>
      <c r="H49" s="20"/>
      <c r="I49" s="20"/>
      <c r="J49" s="20"/>
    </row>
    <row r="50" spans="1:3" ht="47.25">
      <c r="A50" s="4" t="s">
        <v>48</v>
      </c>
      <c r="B50" s="4" t="s">
        <v>49</v>
      </c>
      <c r="C50" s="10">
        <f>SUM(C51,C54)</f>
        <v>7500</v>
      </c>
    </row>
    <row r="51" spans="1:3" ht="78.75">
      <c r="A51" s="4" t="s">
        <v>50</v>
      </c>
      <c r="B51" s="4" t="s">
        <v>217</v>
      </c>
      <c r="C51" s="10">
        <f>SUM(C52)</f>
        <v>2500</v>
      </c>
    </row>
    <row r="52" spans="1:3" ht="63">
      <c r="A52" s="4" t="s">
        <v>51</v>
      </c>
      <c r="B52" s="4" t="s">
        <v>110</v>
      </c>
      <c r="C52" s="10">
        <f>SUM(C53)</f>
        <v>2500</v>
      </c>
    </row>
    <row r="53" spans="1:3" ht="64.5" customHeight="1">
      <c r="A53" s="5" t="s">
        <v>103</v>
      </c>
      <c r="B53" s="5" t="s">
        <v>104</v>
      </c>
      <c r="C53" s="9">
        <v>2500</v>
      </c>
    </row>
    <row r="54" spans="1:3" ht="78.75">
      <c r="A54" s="4" t="s">
        <v>52</v>
      </c>
      <c r="B54" s="4" t="s">
        <v>218</v>
      </c>
      <c r="C54" s="10">
        <f>SUM(C55)</f>
        <v>5000</v>
      </c>
    </row>
    <row r="55" spans="1:3" ht="78.75">
      <c r="A55" s="5" t="s">
        <v>53</v>
      </c>
      <c r="B55" s="5" t="s">
        <v>111</v>
      </c>
      <c r="C55" s="9">
        <f>SUM(C56)</f>
        <v>5000</v>
      </c>
    </row>
    <row r="56" spans="1:3" ht="78.75">
      <c r="A56" s="5" t="s">
        <v>105</v>
      </c>
      <c r="B56" s="5" t="s">
        <v>106</v>
      </c>
      <c r="C56" s="9">
        <v>5000</v>
      </c>
    </row>
    <row r="57" spans="1:3" ht="15.75">
      <c r="A57" s="4" t="s">
        <v>54</v>
      </c>
      <c r="B57" s="4" t="s">
        <v>109</v>
      </c>
      <c r="C57" s="10">
        <f>SUM(C58)</f>
        <v>1404.4</v>
      </c>
    </row>
    <row r="58" spans="1:3" ht="15.75">
      <c r="A58" s="5" t="s">
        <v>55</v>
      </c>
      <c r="B58" s="5" t="s">
        <v>56</v>
      </c>
      <c r="C58" s="9">
        <f>SUM(C59:C61)</f>
        <v>1404.4</v>
      </c>
    </row>
    <row r="59" spans="1:3" ht="31.5">
      <c r="A59" s="5" t="s">
        <v>57</v>
      </c>
      <c r="B59" s="5" t="s">
        <v>58</v>
      </c>
      <c r="C59" s="9">
        <v>656.7</v>
      </c>
    </row>
    <row r="60" spans="1:3" ht="15.75">
      <c r="A60" s="5" t="s">
        <v>59</v>
      </c>
      <c r="B60" s="5" t="s">
        <v>112</v>
      </c>
      <c r="C60" s="9">
        <v>7.7</v>
      </c>
    </row>
    <row r="61" spans="1:3" ht="15.75">
      <c r="A61" s="5" t="s">
        <v>60</v>
      </c>
      <c r="B61" s="5" t="s">
        <v>61</v>
      </c>
      <c r="C61" s="9">
        <v>740</v>
      </c>
    </row>
    <row r="62" spans="1:3" ht="15.75">
      <c r="A62" s="4" t="s">
        <v>62</v>
      </c>
      <c r="B62" s="4" t="s">
        <v>63</v>
      </c>
      <c r="C62" s="10">
        <f>SUM(C63,C66,C68,C69)</f>
        <v>514</v>
      </c>
    </row>
    <row r="63" spans="1:3" ht="31.5">
      <c r="A63" s="4" t="s">
        <v>64</v>
      </c>
      <c r="B63" s="4" t="s">
        <v>65</v>
      </c>
      <c r="C63" s="10">
        <f>SUM(C64:C65)</f>
        <v>14</v>
      </c>
    </row>
    <row r="64" spans="1:3" ht="63" customHeight="1">
      <c r="A64" s="5" t="s">
        <v>66</v>
      </c>
      <c r="B64" s="5" t="s">
        <v>224</v>
      </c>
      <c r="C64" s="9">
        <v>12</v>
      </c>
    </row>
    <row r="65" spans="1:3" ht="47.25">
      <c r="A65" s="5" t="s">
        <v>67</v>
      </c>
      <c r="B65" s="5" t="s">
        <v>68</v>
      </c>
      <c r="C65" s="9">
        <v>2</v>
      </c>
    </row>
    <row r="66" spans="1:3" s="58" customFormat="1" ht="110.25">
      <c r="A66" s="4" t="s">
        <v>261</v>
      </c>
      <c r="B66" s="4" t="s">
        <v>262</v>
      </c>
      <c r="C66" s="10">
        <f>SUM(C67)</f>
        <v>50</v>
      </c>
    </row>
    <row r="67" spans="1:3" s="17" customFormat="1" ht="31.5">
      <c r="A67" s="5" t="s">
        <v>263</v>
      </c>
      <c r="B67" s="5" t="s">
        <v>264</v>
      </c>
      <c r="C67" s="9">
        <v>50</v>
      </c>
    </row>
    <row r="68" spans="1:3" s="58" customFormat="1" ht="48" customHeight="1">
      <c r="A68" s="4" t="s">
        <v>265</v>
      </c>
      <c r="B68" s="4" t="s">
        <v>266</v>
      </c>
      <c r="C68" s="10">
        <v>100</v>
      </c>
    </row>
    <row r="69" spans="1:3" ht="31.5">
      <c r="A69" s="4" t="s">
        <v>69</v>
      </c>
      <c r="B69" s="4" t="s">
        <v>70</v>
      </c>
      <c r="C69" s="10">
        <f>SUM(C70)</f>
        <v>350</v>
      </c>
    </row>
    <row r="70" spans="1:3" ht="31.5">
      <c r="A70" s="5" t="s">
        <v>107</v>
      </c>
      <c r="B70" s="5" t="s">
        <v>108</v>
      </c>
      <c r="C70" s="9">
        <v>350</v>
      </c>
    </row>
    <row r="71" spans="1:3" ht="15.75">
      <c r="A71" s="4" t="s">
        <v>71</v>
      </c>
      <c r="B71" s="4" t="s">
        <v>72</v>
      </c>
      <c r="C71" s="11">
        <f>SUM(C72)</f>
        <v>937643.8</v>
      </c>
    </row>
    <row r="72" spans="1:3" ht="31.5">
      <c r="A72" s="5" t="s">
        <v>73</v>
      </c>
      <c r="B72" s="5" t="s">
        <v>74</v>
      </c>
      <c r="C72" s="12">
        <f>SUM(C73,C76,C83)</f>
        <v>937643.8</v>
      </c>
    </row>
    <row r="73" spans="1:3" ht="15.75">
      <c r="A73" s="4" t="s">
        <v>225</v>
      </c>
      <c r="B73" s="4" t="s">
        <v>226</v>
      </c>
      <c r="C73" s="10">
        <f>SUM(C74)</f>
        <v>453695</v>
      </c>
    </row>
    <row r="74" spans="1:3" ht="15.75">
      <c r="A74" s="5" t="s">
        <v>227</v>
      </c>
      <c r="B74" s="5" t="s">
        <v>75</v>
      </c>
      <c r="C74" s="9">
        <f>SUM(C75)</f>
        <v>453695</v>
      </c>
    </row>
    <row r="75" spans="1:3" ht="31.5">
      <c r="A75" s="5" t="s">
        <v>228</v>
      </c>
      <c r="B75" s="5" t="s">
        <v>114</v>
      </c>
      <c r="C75" s="9">
        <v>453695</v>
      </c>
    </row>
    <row r="76" spans="1:3" s="71" customFormat="1" ht="31.5">
      <c r="A76" s="68" t="s">
        <v>229</v>
      </c>
      <c r="B76" s="68" t="s">
        <v>230</v>
      </c>
      <c r="C76" s="69">
        <f>SUM(C77)</f>
        <v>36839.600000000006</v>
      </c>
    </row>
    <row r="77" spans="1:3" s="71" customFormat="1" ht="15.75">
      <c r="A77" s="68" t="s">
        <v>231</v>
      </c>
      <c r="B77" s="68" t="s">
        <v>76</v>
      </c>
      <c r="C77" s="69">
        <f>SUM(C78)</f>
        <v>36839.600000000006</v>
      </c>
    </row>
    <row r="78" spans="1:3" s="71" customFormat="1" ht="15.75">
      <c r="A78" s="15" t="s">
        <v>232</v>
      </c>
      <c r="B78" s="15" t="s">
        <v>115</v>
      </c>
      <c r="C78" s="70">
        <f>SUM(C80:C82)</f>
        <v>36839.600000000006</v>
      </c>
    </row>
    <row r="79" spans="1:3" s="71" customFormat="1" ht="15.75">
      <c r="A79" s="15" t="s">
        <v>77</v>
      </c>
      <c r="B79" s="15"/>
      <c r="C79" s="16"/>
    </row>
    <row r="80" spans="1:3" s="71" customFormat="1" ht="31.5">
      <c r="A80" s="15"/>
      <c r="B80" s="15" t="s">
        <v>267</v>
      </c>
      <c r="C80" s="16">
        <v>33085.8</v>
      </c>
    </row>
    <row r="81" spans="1:3" s="72" customFormat="1" ht="31.5">
      <c r="A81" s="15"/>
      <c r="B81" s="15" t="s">
        <v>78</v>
      </c>
      <c r="C81" s="16">
        <v>3753.8</v>
      </c>
    </row>
    <row r="82" spans="1:3" ht="31.5" hidden="1">
      <c r="A82" s="66"/>
      <c r="B82" s="66" t="s">
        <v>245</v>
      </c>
      <c r="C82" s="67"/>
    </row>
    <row r="83" spans="1:3" ht="15.75">
      <c r="A83" s="4" t="s">
        <v>233</v>
      </c>
      <c r="B83" s="4" t="s">
        <v>234</v>
      </c>
      <c r="C83" s="10">
        <f>SUM(C84,C86,C88)</f>
        <v>447109.2</v>
      </c>
    </row>
    <row r="84" spans="1:3" ht="31.5">
      <c r="A84" s="4" t="s">
        <v>235</v>
      </c>
      <c r="B84" s="4" t="s">
        <v>79</v>
      </c>
      <c r="C84" s="10">
        <f>SUM(C85)</f>
        <v>969.3</v>
      </c>
    </row>
    <row r="85" spans="1:3" ht="31.5">
      <c r="A85" s="5" t="s">
        <v>236</v>
      </c>
      <c r="B85" s="5" t="s">
        <v>116</v>
      </c>
      <c r="C85" s="9">
        <v>969.3</v>
      </c>
    </row>
    <row r="86" spans="1:3" ht="63">
      <c r="A86" s="4" t="s">
        <v>237</v>
      </c>
      <c r="B86" s="4" t="s">
        <v>238</v>
      </c>
      <c r="C86" s="10">
        <f>SUM(C87)</f>
        <v>30</v>
      </c>
    </row>
    <row r="87" spans="1:3" ht="63">
      <c r="A87" s="5" t="s">
        <v>239</v>
      </c>
      <c r="B87" s="5" t="s">
        <v>240</v>
      </c>
      <c r="C87" s="9">
        <v>30</v>
      </c>
    </row>
    <row r="88" spans="1:3" ht="15.75">
      <c r="A88" s="4" t="s">
        <v>241</v>
      </c>
      <c r="B88" s="4" t="s">
        <v>80</v>
      </c>
      <c r="C88" s="73">
        <f>SUM(C89)</f>
        <v>446109.9</v>
      </c>
    </row>
    <row r="89" spans="1:3" ht="15.75">
      <c r="A89" s="5" t="s">
        <v>242</v>
      </c>
      <c r="B89" s="5" t="s">
        <v>117</v>
      </c>
      <c r="C89" s="16">
        <f>SUM(C91:C98)</f>
        <v>446109.9</v>
      </c>
    </row>
    <row r="90" spans="1:3" ht="15.75">
      <c r="A90" s="5" t="s">
        <v>77</v>
      </c>
      <c r="B90" s="5"/>
      <c r="C90" s="16"/>
    </row>
    <row r="91" spans="1:3" ht="15.75">
      <c r="A91" s="5"/>
      <c r="B91" s="5" t="s">
        <v>81</v>
      </c>
      <c r="C91" s="16">
        <v>210.1</v>
      </c>
    </row>
    <row r="92" spans="1:3" ht="15.75">
      <c r="A92" s="5"/>
      <c r="B92" s="5" t="s">
        <v>83</v>
      </c>
      <c r="C92" s="16">
        <v>111.1</v>
      </c>
    </row>
    <row r="93" spans="1:3" ht="15.75">
      <c r="A93" s="5"/>
      <c r="B93" s="5" t="s">
        <v>82</v>
      </c>
      <c r="C93" s="16">
        <v>1544.1</v>
      </c>
    </row>
    <row r="94" spans="1:3" ht="31.5">
      <c r="A94" s="15"/>
      <c r="B94" s="15" t="s">
        <v>243</v>
      </c>
      <c r="C94" s="16">
        <v>5314.8</v>
      </c>
    </row>
    <row r="95" spans="1:3" ht="31.5">
      <c r="A95" s="15"/>
      <c r="B95" s="15" t="s">
        <v>244</v>
      </c>
      <c r="C95" s="16">
        <v>1293.7</v>
      </c>
    </row>
    <row r="96" spans="1:3" ht="31.5">
      <c r="A96" s="5"/>
      <c r="B96" s="5" t="s">
        <v>246</v>
      </c>
      <c r="C96" s="16">
        <v>938.5</v>
      </c>
    </row>
    <row r="97" spans="1:3" ht="47.25">
      <c r="A97" s="5"/>
      <c r="B97" s="15" t="s">
        <v>113</v>
      </c>
      <c r="C97" s="16">
        <v>1414.6</v>
      </c>
    </row>
    <row r="98" spans="1:3" ht="126">
      <c r="A98" s="5"/>
      <c r="B98" s="15" t="s">
        <v>247</v>
      </c>
      <c r="C98" s="16">
        <v>435283</v>
      </c>
    </row>
    <row r="99" spans="1:3" ht="15.75">
      <c r="A99" s="4" t="s">
        <v>84</v>
      </c>
      <c r="B99" s="4"/>
      <c r="C99" s="69">
        <f>SUM(C11,C71)</f>
        <v>1089925.4000000001</v>
      </c>
    </row>
    <row r="100" spans="1:3" ht="15.75">
      <c r="A100" s="37" t="s">
        <v>167</v>
      </c>
      <c r="B100" s="38"/>
      <c r="C100" s="74"/>
    </row>
    <row r="101" spans="1:3" ht="31.5">
      <c r="A101" s="37" t="s">
        <v>168</v>
      </c>
      <c r="B101" s="38"/>
      <c r="C101" s="41">
        <f>C99-C83</f>
        <v>642816.2000000002</v>
      </c>
    </row>
  </sheetData>
  <sheetProtection/>
  <mergeCells count="1">
    <mergeCell ref="A6:C6"/>
  </mergeCells>
  <printOptions/>
  <pageMargins left="0.7874015748031497" right="0.31496062992125984" top="0.5" bottom="0.3937007874015748" header="0.21" footer="0.31496062992125984"/>
  <pageSetup fitToHeight="5" fitToWidth="1" horizontalDpi="600" verticalDpi="600" orientation="portrait" paperSize="9" scale="85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D4" sqref="D4"/>
    </sheetView>
  </sheetViews>
  <sheetFormatPr defaultColWidth="9.00390625" defaultRowHeight="15.75"/>
  <cols>
    <col min="1" max="1" width="63.375" style="0" customWidth="1"/>
    <col min="2" max="2" width="10.25390625" style="0" customWidth="1"/>
    <col min="3" max="3" width="10.875" style="0" customWidth="1"/>
    <col min="4" max="4" width="14.25390625" style="0" customWidth="1"/>
  </cols>
  <sheetData>
    <row r="1" ht="15.75">
      <c r="D1" s="64" t="s">
        <v>253</v>
      </c>
    </row>
    <row r="2" ht="15.75">
      <c r="D2" s="22" t="s">
        <v>254</v>
      </c>
    </row>
    <row r="3" ht="15.75">
      <c r="D3" s="22" t="s">
        <v>255</v>
      </c>
    </row>
    <row r="4" ht="15.75">
      <c r="D4" s="22" t="s">
        <v>270</v>
      </c>
    </row>
    <row r="5" ht="15.75">
      <c r="D5" s="22"/>
    </row>
    <row r="6" spans="1:4" ht="59.25" customHeight="1">
      <c r="A6" s="78" t="s">
        <v>258</v>
      </c>
      <c r="B6" s="78"/>
      <c r="C6" s="78"/>
      <c r="D6" s="78"/>
    </row>
    <row r="8" ht="15.75">
      <c r="D8" s="22" t="s">
        <v>162</v>
      </c>
    </row>
    <row r="9" spans="1:4" ht="15.75">
      <c r="A9" s="33" t="s">
        <v>118</v>
      </c>
      <c r="B9" s="32" t="s">
        <v>119</v>
      </c>
      <c r="C9" s="32" t="s">
        <v>149</v>
      </c>
      <c r="D9" s="32" t="s">
        <v>2</v>
      </c>
    </row>
    <row r="10" spans="1:4" ht="15.75">
      <c r="A10" s="23">
        <v>1</v>
      </c>
      <c r="B10" s="24">
        <v>2</v>
      </c>
      <c r="C10" s="24">
        <v>3</v>
      </c>
      <c r="D10" s="24">
        <v>4</v>
      </c>
    </row>
    <row r="11" spans="1:4" ht="15.75">
      <c r="A11" s="25" t="s">
        <v>120</v>
      </c>
      <c r="B11" s="26"/>
      <c r="C11" s="26"/>
      <c r="D11" s="36">
        <f>SUM(D12,D20,D25,D30,D35,D41,D43,D47)</f>
        <v>1125925.4000000001</v>
      </c>
    </row>
    <row r="12" spans="1:4" ht="15.75">
      <c r="A12" s="27" t="s">
        <v>121</v>
      </c>
      <c r="B12" s="28" t="s">
        <v>150</v>
      </c>
      <c r="C12" s="28" t="s">
        <v>151</v>
      </c>
      <c r="D12" s="34">
        <f>SUM(D13:D19)</f>
        <v>157064.30000000002</v>
      </c>
    </row>
    <row r="13" spans="1:4" ht="31.5">
      <c r="A13" s="29" t="s">
        <v>122</v>
      </c>
      <c r="B13" s="30" t="s">
        <v>150</v>
      </c>
      <c r="C13" s="30" t="s">
        <v>152</v>
      </c>
      <c r="D13" s="35">
        <v>4110</v>
      </c>
    </row>
    <row r="14" spans="1:4" ht="47.25">
      <c r="A14" s="29" t="s">
        <v>123</v>
      </c>
      <c r="B14" s="30" t="s">
        <v>150</v>
      </c>
      <c r="C14" s="30" t="s">
        <v>154</v>
      </c>
      <c r="D14" s="35">
        <v>89344.6</v>
      </c>
    </row>
    <row r="15" spans="1:4" ht="15.75">
      <c r="A15" s="29" t="s">
        <v>269</v>
      </c>
      <c r="B15" s="30" t="s">
        <v>150</v>
      </c>
      <c r="C15" s="30" t="s">
        <v>161</v>
      </c>
      <c r="D15" s="35">
        <v>30</v>
      </c>
    </row>
    <row r="16" spans="1:4" ht="31.5">
      <c r="A16" s="29" t="s">
        <v>164</v>
      </c>
      <c r="B16" s="30" t="s">
        <v>150</v>
      </c>
      <c r="C16" s="30" t="s">
        <v>155</v>
      </c>
      <c r="D16" s="35">
        <v>29449.8</v>
      </c>
    </row>
    <row r="17" spans="1:4" ht="15.75">
      <c r="A17" s="31" t="s">
        <v>124</v>
      </c>
      <c r="B17" s="30" t="s">
        <v>150</v>
      </c>
      <c r="C17" s="30" t="s">
        <v>156</v>
      </c>
      <c r="D17" s="42">
        <v>4993.8</v>
      </c>
    </row>
    <row r="18" spans="1:4" ht="15.75">
      <c r="A18" s="29" t="s">
        <v>125</v>
      </c>
      <c r="B18" s="30" t="s">
        <v>150</v>
      </c>
      <c r="C18" s="30" t="s">
        <v>157</v>
      </c>
      <c r="D18" s="42">
        <v>23136.1</v>
      </c>
    </row>
    <row r="19" spans="1:4" ht="15.75">
      <c r="A19" s="29" t="s">
        <v>126</v>
      </c>
      <c r="B19" s="30" t="s">
        <v>150</v>
      </c>
      <c r="C19" s="30" t="s">
        <v>158</v>
      </c>
      <c r="D19" s="42">
        <v>6000</v>
      </c>
    </row>
    <row r="20" spans="1:4" ht="15.75">
      <c r="A20" s="27" t="s">
        <v>127</v>
      </c>
      <c r="B20" s="28" t="s">
        <v>153</v>
      </c>
      <c r="C20" s="28" t="s">
        <v>151</v>
      </c>
      <c r="D20" s="34">
        <f>SUM(D21:D24)</f>
        <v>6614.4</v>
      </c>
    </row>
    <row r="21" spans="1:4" ht="15.75">
      <c r="A21" s="29" t="s">
        <v>128</v>
      </c>
      <c r="B21" s="30" t="s">
        <v>153</v>
      </c>
      <c r="C21" s="30" t="s">
        <v>154</v>
      </c>
      <c r="D21" s="42">
        <v>969.3</v>
      </c>
    </row>
    <row r="22" spans="1:4" ht="31.5">
      <c r="A22" s="29" t="s">
        <v>248</v>
      </c>
      <c r="B22" s="30" t="s">
        <v>153</v>
      </c>
      <c r="C22" s="30" t="s">
        <v>160</v>
      </c>
      <c r="D22" s="42">
        <v>3740.1</v>
      </c>
    </row>
    <row r="23" spans="1:4" ht="15.75">
      <c r="A23" s="29" t="s">
        <v>169</v>
      </c>
      <c r="B23" s="30" t="s">
        <v>153</v>
      </c>
      <c r="C23" s="30" t="s">
        <v>170</v>
      </c>
      <c r="D23" s="42">
        <v>1900</v>
      </c>
    </row>
    <row r="24" spans="1:4" ht="31.5">
      <c r="A24" s="29" t="s">
        <v>172</v>
      </c>
      <c r="B24" s="30" t="s">
        <v>153</v>
      </c>
      <c r="C24" s="30" t="s">
        <v>171</v>
      </c>
      <c r="D24" s="42">
        <v>5</v>
      </c>
    </row>
    <row r="25" spans="1:4" ht="15.75">
      <c r="A25" s="27" t="s">
        <v>129</v>
      </c>
      <c r="B25" s="28" t="s">
        <v>154</v>
      </c>
      <c r="C25" s="28" t="s">
        <v>151</v>
      </c>
      <c r="D25" s="43">
        <f>SUM(D26:D29)</f>
        <v>64632.100000000006</v>
      </c>
    </row>
    <row r="26" spans="1:4" ht="15.75">
      <c r="A26" s="29" t="s">
        <v>268</v>
      </c>
      <c r="B26" s="30" t="s">
        <v>154</v>
      </c>
      <c r="C26" s="30" t="s">
        <v>161</v>
      </c>
      <c r="D26" s="42">
        <v>938.5</v>
      </c>
    </row>
    <row r="27" spans="1:4" ht="15.75">
      <c r="A27" s="29" t="s">
        <v>130</v>
      </c>
      <c r="B27" s="30" t="s">
        <v>154</v>
      </c>
      <c r="C27" s="30" t="s">
        <v>159</v>
      </c>
      <c r="D27" s="42">
        <v>8645.1</v>
      </c>
    </row>
    <row r="28" spans="1:4" ht="15.75">
      <c r="A28" s="31" t="s">
        <v>165</v>
      </c>
      <c r="B28" s="30" t="s">
        <v>154</v>
      </c>
      <c r="C28" s="30" t="s">
        <v>160</v>
      </c>
      <c r="D28" s="42">
        <v>20962.7</v>
      </c>
    </row>
    <row r="29" spans="1:4" ht="15.75">
      <c r="A29" s="31" t="s">
        <v>131</v>
      </c>
      <c r="B29" s="30" t="s">
        <v>154</v>
      </c>
      <c r="C29" s="30">
        <v>12</v>
      </c>
      <c r="D29" s="42">
        <v>34085.8</v>
      </c>
    </row>
    <row r="30" spans="1:4" ht="15.75">
      <c r="A30" s="25" t="s">
        <v>132</v>
      </c>
      <c r="B30" s="28" t="s">
        <v>161</v>
      </c>
      <c r="C30" s="28" t="s">
        <v>151</v>
      </c>
      <c r="D30" s="43">
        <f>SUM(D31:D34)</f>
        <v>115335.7</v>
      </c>
    </row>
    <row r="31" spans="1:4" ht="15.75">
      <c r="A31" s="29" t="s">
        <v>133</v>
      </c>
      <c r="B31" s="30" t="s">
        <v>161</v>
      </c>
      <c r="C31" s="30" t="s">
        <v>150</v>
      </c>
      <c r="D31" s="42">
        <v>58377</v>
      </c>
    </row>
    <row r="32" spans="1:4" ht="15.75">
      <c r="A32" s="29" t="s">
        <v>134</v>
      </c>
      <c r="B32" s="30" t="s">
        <v>161</v>
      </c>
      <c r="C32" s="30" t="s">
        <v>152</v>
      </c>
      <c r="D32" s="42">
        <v>40188</v>
      </c>
    </row>
    <row r="33" spans="1:4" ht="15.75">
      <c r="A33" s="29" t="s">
        <v>135</v>
      </c>
      <c r="B33" s="30" t="s">
        <v>161</v>
      </c>
      <c r="C33" s="30" t="s">
        <v>153</v>
      </c>
      <c r="D33" s="42">
        <v>14124.4</v>
      </c>
    </row>
    <row r="34" spans="1:4" ht="15.75">
      <c r="A34" s="29" t="s">
        <v>136</v>
      </c>
      <c r="B34" s="30" t="s">
        <v>161</v>
      </c>
      <c r="C34" s="30" t="s">
        <v>161</v>
      </c>
      <c r="D34" s="42">
        <v>2646.3</v>
      </c>
    </row>
    <row r="35" spans="1:4" ht="15.75">
      <c r="A35" s="27" t="s">
        <v>137</v>
      </c>
      <c r="B35" s="28" t="s">
        <v>156</v>
      </c>
      <c r="C35" s="28" t="s">
        <v>151</v>
      </c>
      <c r="D35" s="43">
        <f>SUM(D36:D40)</f>
        <v>599950.8</v>
      </c>
    </row>
    <row r="36" spans="1:4" ht="15.75">
      <c r="A36" s="29" t="s">
        <v>138</v>
      </c>
      <c r="B36" s="30" t="s">
        <v>156</v>
      </c>
      <c r="C36" s="30" t="s">
        <v>150</v>
      </c>
      <c r="D36" s="42">
        <v>64690</v>
      </c>
    </row>
    <row r="37" spans="1:4" ht="15.75">
      <c r="A37" s="31" t="s">
        <v>139</v>
      </c>
      <c r="B37" s="30" t="s">
        <v>156</v>
      </c>
      <c r="C37" s="30" t="s">
        <v>152</v>
      </c>
      <c r="D37" s="42">
        <v>441378.9</v>
      </c>
    </row>
    <row r="38" spans="1:4" ht="15.75">
      <c r="A38" s="62" t="s">
        <v>249</v>
      </c>
      <c r="B38" s="63" t="s">
        <v>156</v>
      </c>
      <c r="C38" s="63" t="s">
        <v>153</v>
      </c>
      <c r="D38" s="42">
        <v>77958.9</v>
      </c>
    </row>
    <row r="39" spans="1:4" ht="15.75">
      <c r="A39" s="31" t="s">
        <v>250</v>
      </c>
      <c r="B39" s="30" t="s">
        <v>156</v>
      </c>
      <c r="C39" s="30" t="s">
        <v>156</v>
      </c>
      <c r="D39" s="42">
        <v>10208.2</v>
      </c>
    </row>
    <row r="40" spans="1:4" ht="15.75">
      <c r="A40" s="29" t="s">
        <v>140</v>
      </c>
      <c r="B40" s="30" t="s">
        <v>156</v>
      </c>
      <c r="C40" s="30" t="s">
        <v>160</v>
      </c>
      <c r="D40" s="42">
        <v>5714.8</v>
      </c>
    </row>
    <row r="41" spans="1:4" ht="15.75">
      <c r="A41" s="27" t="s">
        <v>166</v>
      </c>
      <c r="B41" s="28" t="s">
        <v>159</v>
      </c>
      <c r="C41" s="28" t="s">
        <v>151</v>
      </c>
      <c r="D41" s="43">
        <f>SUM(D42)</f>
        <v>107337.5</v>
      </c>
    </row>
    <row r="42" spans="1:4" ht="15.75">
      <c r="A42" s="29" t="s">
        <v>141</v>
      </c>
      <c r="B42" s="30" t="s">
        <v>159</v>
      </c>
      <c r="C42" s="30" t="s">
        <v>150</v>
      </c>
      <c r="D42" s="42">
        <v>107337.5</v>
      </c>
    </row>
    <row r="43" spans="1:4" ht="15.75">
      <c r="A43" s="27" t="s">
        <v>142</v>
      </c>
      <c r="B43" s="28">
        <v>10</v>
      </c>
      <c r="C43" s="28" t="s">
        <v>151</v>
      </c>
      <c r="D43" s="43">
        <f>SUM(D44:D46)</f>
        <v>51936.8</v>
      </c>
    </row>
    <row r="44" spans="1:4" ht="15.75">
      <c r="A44" s="29" t="s">
        <v>143</v>
      </c>
      <c r="B44" s="30">
        <v>10</v>
      </c>
      <c r="C44" s="30" t="s">
        <v>150</v>
      </c>
      <c r="D44" s="42">
        <v>9398.7</v>
      </c>
    </row>
    <row r="45" spans="1:4" ht="15.75">
      <c r="A45" s="29" t="s">
        <v>144</v>
      </c>
      <c r="B45" s="30">
        <v>10</v>
      </c>
      <c r="C45" s="30" t="s">
        <v>154</v>
      </c>
      <c r="D45" s="42">
        <v>1414.6</v>
      </c>
    </row>
    <row r="46" spans="1:4" ht="15.75">
      <c r="A46" s="29" t="s">
        <v>145</v>
      </c>
      <c r="B46" s="30">
        <v>10</v>
      </c>
      <c r="C46" s="30" t="s">
        <v>155</v>
      </c>
      <c r="D46" s="42">
        <v>41123.5</v>
      </c>
    </row>
    <row r="47" spans="1:4" ht="15.75">
      <c r="A47" s="27" t="s">
        <v>146</v>
      </c>
      <c r="B47" s="28">
        <v>11</v>
      </c>
      <c r="C47" s="28" t="s">
        <v>151</v>
      </c>
      <c r="D47" s="43">
        <f>SUM(D48:D49)</f>
        <v>23053.8</v>
      </c>
    </row>
    <row r="48" spans="1:4" ht="15.75">
      <c r="A48" s="29" t="s">
        <v>147</v>
      </c>
      <c r="B48" s="30">
        <v>11</v>
      </c>
      <c r="C48" s="30" t="s">
        <v>150</v>
      </c>
      <c r="D48" s="42">
        <v>21896.2</v>
      </c>
    </row>
    <row r="49" spans="1:4" ht="15.75">
      <c r="A49" s="29" t="s">
        <v>148</v>
      </c>
      <c r="B49" s="30">
        <v>11</v>
      </c>
      <c r="C49" s="30" t="s">
        <v>152</v>
      </c>
      <c r="D49" s="42">
        <v>1157.6</v>
      </c>
    </row>
  </sheetData>
  <sheetProtection/>
  <mergeCells count="1">
    <mergeCell ref="A6:D6"/>
  </mergeCells>
  <printOptions/>
  <pageMargins left="0.7086614173228347" right="0.38" top="0.42" bottom="0.39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zoomScalePageLayoutView="0" workbookViewId="0" topLeftCell="A1">
      <selection activeCell="D7" sqref="D7"/>
    </sheetView>
  </sheetViews>
  <sheetFormatPr defaultColWidth="9.00390625" defaultRowHeight="15.75"/>
  <cols>
    <col min="1" max="1" width="26.00390625" style="44" customWidth="1"/>
    <col min="2" max="2" width="49.00390625" style="44" customWidth="1"/>
    <col min="3" max="3" width="12.00390625" style="44" customWidth="1"/>
    <col min="4" max="16384" width="9.00390625" style="44" customWidth="1"/>
  </cols>
  <sheetData>
    <row r="1" spans="2:3" ht="15.75">
      <c r="B1" s="75"/>
      <c r="C1" s="64" t="s">
        <v>256</v>
      </c>
    </row>
    <row r="2" spans="2:3" ht="15.75">
      <c r="B2" s="75"/>
      <c r="C2" s="76" t="s">
        <v>254</v>
      </c>
    </row>
    <row r="3" spans="2:3" ht="15.75">
      <c r="B3" s="75"/>
      <c r="C3" s="76" t="s">
        <v>255</v>
      </c>
    </row>
    <row r="4" spans="2:3" ht="15.75">
      <c r="B4" s="75"/>
      <c r="C4" s="22" t="s">
        <v>270</v>
      </c>
    </row>
    <row r="6" spans="1:3" ht="36" customHeight="1">
      <c r="A6" s="79" t="s">
        <v>257</v>
      </c>
      <c r="B6" s="79"/>
      <c r="C6" s="79"/>
    </row>
    <row r="7" spans="1:3" ht="15.75">
      <c r="A7" s="80"/>
      <c r="B7" s="80"/>
      <c r="C7" s="80"/>
    </row>
    <row r="8" spans="1:3" ht="15.75">
      <c r="A8" s="81" t="s">
        <v>173</v>
      </c>
      <c r="B8" s="81"/>
      <c r="C8" s="81"/>
    </row>
    <row r="9" spans="1:3" ht="15.75" customHeight="1">
      <c r="A9" s="82" t="s">
        <v>203</v>
      </c>
      <c r="B9" s="82"/>
      <c r="C9" s="57">
        <v>-36000</v>
      </c>
    </row>
    <row r="10" spans="1:3" ht="15.75">
      <c r="A10" s="45"/>
      <c r="B10" s="45"/>
      <c r="C10" s="45"/>
    </row>
    <row r="11" spans="2:3" ht="15.75">
      <c r="B11" s="56"/>
      <c r="C11" s="56" t="s">
        <v>202</v>
      </c>
    </row>
    <row r="12" spans="1:3" ht="47.25">
      <c r="A12" s="46" t="s">
        <v>0</v>
      </c>
      <c r="B12" s="46" t="s">
        <v>118</v>
      </c>
      <c r="C12" s="46" t="s">
        <v>2</v>
      </c>
    </row>
    <row r="13" spans="1:3" ht="31.5" customHeight="1">
      <c r="A13" s="47" t="s">
        <v>174</v>
      </c>
      <c r="B13" s="47" t="s">
        <v>175</v>
      </c>
      <c r="C13" s="48">
        <f>SUM(C14,C19)</f>
        <v>36000</v>
      </c>
    </row>
    <row r="14" spans="1:3" ht="31.5">
      <c r="A14" s="47" t="s">
        <v>176</v>
      </c>
      <c r="B14" s="47" t="s">
        <v>177</v>
      </c>
      <c r="C14" s="48">
        <f>SUM(C15,C17)</f>
        <v>36000</v>
      </c>
    </row>
    <row r="15" spans="1:3" ht="47.25">
      <c r="A15" s="49" t="s">
        <v>178</v>
      </c>
      <c r="B15" s="49" t="s">
        <v>179</v>
      </c>
      <c r="C15" s="50">
        <f aca="true" t="shared" si="0" ref="C15:C29">SUM(C16)</f>
        <v>36000</v>
      </c>
    </row>
    <row r="16" spans="1:3" ht="48" customHeight="1">
      <c r="A16" s="49" t="s">
        <v>205</v>
      </c>
      <c r="B16" s="49" t="s">
        <v>204</v>
      </c>
      <c r="C16" s="50">
        <v>36000</v>
      </c>
    </row>
    <row r="17" spans="1:3" ht="47.25">
      <c r="A17" s="49" t="s">
        <v>180</v>
      </c>
      <c r="B17" s="49" t="s">
        <v>181</v>
      </c>
      <c r="C17" s="50">
        <v>0</v>
      </c>
    </row>
    <row r="18" spans="1:3" ht="47.25" customHeight="1">
      <c r="A18" s="49" t="s">
        <v>207</v>
      </c>
      <c r="B18" s="49" t="s">
        <v>206</v>
      </c>
      <c r="C18" s="50">
        <v>0</v>
      </c>
    </row>
    <row r="19" spans="1:3" ht="31.5">
      <c r="A19" s="47" t="s">
        <v>182</v>
      </c>
      <c r="B19" s="47" t="s">
        <v>183</v>
      </c>
      <c r="C19" s="51">
        <f>SUM(C20,C24)</f>
        <v>0</v>
      </c>
    </row>
    <row r="20" spans="1:3" ht="15.75">
      <c r="A20" s="47" t="s">
        <v>184</v>
      </c>
      <c r="B20" s="47" t="s">
        <v>185</v>
      </c>
      <c r="C20" s="51">
        <f t="shared" si="0"/>
        <v>-1089925.4</v>
      </c>
    </row>
    <row r="21" spans="1:3" ht="15.75">
      <c r="A21" s="49" t="s">
        <v>186</v>
      </c>
      <c r="B21" s="49" t="s">
        <v>187</v>
      </c>
      <c r="C21" s="52">
        <f t="shared" si="0"/>
        <v>-1089925.4</v>
      </c>
    </row>
    <row r="22" spans="1:3" ht="15" customHeight="1">
      <c r="A22" s="49" t="s">
        <v>188</v>
      </c>
      <c r="B22" s="49" t="s">
        <v>189</v>
      </c>
      <c r="C22" s="52">
        <f t="shared" si="0"/>
        <v>-1089925.4</v>
      </c>
    </row>
    <row r="23" spans="1:3" ht="31.5">
      <c r="A23" s="49" t="s">
        <v>209</v>
      </c>
      <c r="B23" s="49" t="s">
        <v>208</v>
      </c>
      <c r="C23" s="53">
        <v>-1089925.4</v>
      </c>
    </row>
    <row r="24" spans="1:3" ht="15.75">
      <c r="A24" s="47" t="s">
        <v>190</v>
      </c>
      <c r="B24" s="47" t="s">
        <v>191</v>
      </c>
      <c r="C24" s="54">
        <f t="shared" si="0"/>
        <v>1089925.4</v>
      </c>
    </row>
    <row r="25" spans="1:3" ht="15.75">
      <c r="A25" s="49" t="s">
        <v>192</v>
      </c>
      <c r="B25" s="49" t="s">
        <v>193</v>
      </c>
      <c r="C25" s="53">
        <f t="shared" si="0"/>
        <v>1089925.4</v>
      </c>
    </row>
    <row r="26" spans="1:3" ht="15" customHeight="1">
      <c r="A26" s="49" t="s">
        <v>194</v>
      </c>
      <c r="B26" s="49" t="s">
        <v>195</v>
      </c>
      <c r="C26" s="53">
        <f t="shared" si="0"/>
        <v>1089925.4</v>
      </c>
    </row>
    <row r="27" spans="1:3" ht="31.5">
      <c r="A27" s="49" t="s">
        <v>210</v>
      </c>
      <c r="B27" s="49" t="s">
        <v>211</v>
      </c>
      <c r="C27" s="53">
        <v>1089925.4</v>
      </c>
    </row>
    <row r="28" spans="1:3" ht="31.5" hidden="1">
      <c r="A28" s="47" t="s">
        <v>196</v>
      </c>
      <c r="B28" s="47" t="s">
        <v>197</v>
      </c>
      <c r="C28" s="55">
        <f t="shared" si="0"/>
        <v>0</v>
      </c>
    </row>
    <row r="29" spans="1:3" ht="31.5" hidden="1">
      <c r="A29" s="47" t="s">
        <v>198</v>
      </c>
      <c r="B29" s="47" t="s">
        <v>199</v>
      </c>
      <c r="C29" s="50">
        <f t="shared" si="0"/>
        <v>0</v>
      </c>
    </row>
    <row r="30" spans="1:3" ht="31.5" hidden="1">
      <c r="A30" s="49" t="s">
        <v>200</v>
      </c>
      <c r="B30" s="49" t="s">
        <v>201</v>
      </c>
      <c r="C30" s="50">
        <f>SUM(C31)</f>
        <v>0</v>
      </c>
    </row>
    <row r="31" spans="1:3" ht="47.25" hidden="1">
      <c r="A31" s="49" t="s">
        <v>213</v>
      </c>
      <c r="B31" s="49" t="s">
        <v>212</v>
      </c>
      <c r="C31" s="50">
        <v>0</v>
      </c>
    </row>
  </sheetData>
  <sheetProtection/>
  <mergeCells count="4">
    <mergeCell ref="A6:C6"/>
    <mergeCell ref="A7:C7"/>
    <mergeCell ref="A8:C8"/>
    <mergeCell ref="A9:B9"/>
  </mergeCells>
  <printOptions/>
  <pageMargins left="0.72" right="0.7086614173228347" top="0.55" bottom="0.4" header="0.31496062992125984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fino-4</dc:creator>
  <cp:keywords/>
  <dc:description/>
  <cp:lastModifiedBy>Евгения В. Кеврух</cp:lastModifiedBy>
  <cp:lastPrinted>2017-11-03T00:53:24Z</cp:lastPrinted>
  <dcterms:created xsi:type="dcterms:W3CDTF">2015-11-10T22:34:13Z</dcterms:created>
  <dcterms:modified xsi:type="dcterms:W3CDTF">2017-11-03T02:40:54Z</dcterms:modified>
  <cp:category/>
  <cp:version/>
  <cp:contentType/>
  <cp:contentStatus/>
</cp:coreProperties>
</file>